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tern.kirkepartner.no\hjemmekatalog\ft424\Documents\Migrert\Kirkebruksplan\Nettside - Kirkebruksplan\"/>
    </mc:Choice>
  </mc:AlternateContent>
  <bookViews>
    <workbookView xWindow="0" yWindow="0" windowWidth="28800" windowHeight="13725"/>
  </bookViews>
  <sheets>
    <sheet name="Ark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2" i="3" l="1"/>
  <c r="H72" i="3"/>
  <c r="E72" i="3"/>
  <c r="L72" i="3"/>
  <c r="N72" i="3"/>
  <c r="J72" i="3"/>
  <c r="K72" i="3"/>
  <c r="AC1" i="3" l="1"/>
  <c r="AA72" i="3"/>
  <c r="X72" i="3"/>
  <c r="Y72" i="3"/>
  <c r="W72" i="3"/>
  <c r="C72" i="3"/>
  <c r="D72" i="3"/>
  <c r="F72" i="3"/>
  <c r="B72" i="3"/>
</calcChain>
</file>

<file path=xl/comments1.xml><?xml version="1.0" encoding="utf-8"?>
<comments xmlns="http://schemas.openxmlformats.org/spreadsheetml/2006/main">
  <authors>
    <author>Hilde Strand</author>
  </authors>
  <commentList>
    <comment ref="B72" authorId="0" shapeId="0">
      <text>
        <r>
          <rPr>
            <b/>
            <sz val="9"/>
            <color indexed="81"/>
            <rFont val="Tahoma"/>
            <charset val="1"/>
          </rPr>
          <t>Hilde Strand:</t>
        </r>
        <r>
          <rPr>
            <sz val="9"/>
            <color indexed="81"/>
            <rFont val="Tahoma"/>
            <charset val="1"/>
          </rPr>
          <t xml:space="preserve">
Summert alle rader</t>
        </r>
      </text>
    </comment>
    <comment ref="C72" authorId="0" shapeId="0">
      <text>
        <r>
          <rPr>
            <b/>
            <sz val="9"/>
            <color indexed="81"/>
            <rFont val="Tahoma"/>
            <charset val="1"/>
          </rPr>
          <t>Hilde Strand:</t>
        </r>
        <r>
          <rPr>
            <sz val="9"/>
            <color indexed="81"/>
            <rFont val="Tahoma"/>
            <charset val="1"/>
          </rPr>
          <t xml:space="preserve">
Summert alle rader</t>
        </r>
      </text>
    </comment>
    <comment ref="D72" authorId="0" shapeId="0">
      <text>
        <r>
          <rPr>
            <b/>
            <sz val="9"/>
            <color indexed="81"/>
            <rFont val="Tahoma"/>
            <charset val="1"/>
          </rPr>
          <t>Hilde Strand:</t>
        </r>
        <r>
          <rPr>
            <sz val="9"/>
            <color indexed="81"/>
            <rFont val="Tahoma"/>
            <charset val="1"/>
          </rPr>
          <t xml:space="preserve">
Summert alle rader</t>
        </r>
      </text>
    </comment>
    <comment ref="E72" authorId="0" shapeId="0">
      <text>
        <r>
          <rPr>
            <b/>
            <sz val="9"/>
            <color indexed="81"/>
            <rFont val="Tahoma"/>
            <charset val="1"/>
          </rPr>
          <t>Hilde Strand:</t>
        </r>
        <r>
          <rPr>
            <sz val="9"/>
            <color indexed="81"/>
            <rFont val="Tahoma"/>
            <charset val="1"/>
          </rPr>
          <t xml:space="preserve">
Summert kirkebygg</t>
        </r>
      </text>
    </comment>
    <comment ref="F72" authorId="0" shapeId="0">
      <text>
        <r>
          <rPr>
            <b/>
            <sz val="9"/>
            <color indexed="81"/>
            <rFont val="Tahoma"/>
            <charset val="1"/>
          </rPr>
          <t>Hilde Strand:</t>
        </r>
        <r>
          <rPr>
            <sz val="9"/>
            <color indexed="81"/>
            <rFont val="Tahoma"/>
            <charset val="1"/>
          </rPr>
          <t xml:space="preserve">
Summert alle rader</t>
        </r>
      </text>
    </comment>
    <comment ref="G72" authorId="0" shapeId="0">
      <text>
        <r>
          <rPr>
            <b/>
            <sz val="9"/>
            <color indexed="81"/>
            <rFont val="Tahoma"/>
            <charset val="1"/>
          </rPr>
          <t>Hilde Strand:</t>
        </r>
        <r>
          <rPr>
            <sz val="9"/>
            <color indexed="81"/>
            <rFont val="Tahoma"/>
            <charset val="1"/>
          </rPr>
          <t xml:space="preserve">
Summert alle rader</t>
        </r>
      </text>
    </comment>
    <comment ref="H72" authorId="0" shapeId="0">
      <text>
        <r>
          <rPr>
            <b/>
            <sz val="9"/>
            <color indexed="81"/>
            <rFont val="Tahoma"/>
            <charset val="1"/>
          </rPr>
          <t>Hilde Strand:</t>
        </r>
        <r>
          <rPr>
            <sz val="9"/>
            <color indexed="81"/>
            <rFont val="Tahoma"/>
            <charset val="1"/>
          </rPr>
          <t xml:space="preserve">
Summert kirkebygg</t>
        </r>
      </text>
    </comment>
    <comment ref="J72" authorId="0" shapeId="0">
      <text>
        <r>
          <rPr>
            <b/>
            <sz val="9"/>
            <color indexed="81"/>
            <rFont val="Tahoma"/>
            <charset val="1"/>
          </rPr>
          <t>Hilde Strand:</t>
        </r>
        <r>
          <rPr>
            <sz val="9"/>
            <color indexed="81"/>
            <rFont val="Tahoma"/>
            <charset val="1"/>
          </rPr>
          <t xml:space="preserve">
Summert kirkebygg</t>
        </r>
      </text>
    </comment>
    <comment ref="K72" authorId="0" shapeId="0">
      <text>
        <r>
          <rPr>
            <b/>
            <sz val="9"/>
            <color indexed="81"/>
            <rFont val="Tahoma"/>
            <charset val="1"/>
          </rPr>
          <t>Hilde Strand:</t>
        </r>
        <r>
          <rPr>
            <sz val="9"/>
            <color indexed="81"/>
            <rFont val="Tahoma"/>
            <charset val="1"/>
          </rPr>
          <t xml:space="preserve">
Summert kirkebygg</t>
        </r>
      </text>
    </comment>
    <comment ref="L72" authorId="0" shapeId="0">
      <text>
        <r>
          <rPr>
            <b/>
            <sz val="9"/>
            <color indexed="81"/>
            <rFont val="Tahoma"/>
            <charset val="1"/>
          </rPr>
          <t>Hilde Strand:</t>
        </r>
        <r>
          <rPr>
            <sz val="9"/>
            <color indexed="81"/>
            <rFont val="Tahoma"/>
            <charset val="1"/>
          </rPr>
          <t xml:space="preserve">
Summert per menighet. Domkirken er egen "menighet"</t>
        </r>
      </text>
    </comment>
    <comment ref="M72" authorId="0" shapeId="0">
      <text>
        <r>
          <rPr>
            <b/>
            <sz val="9"/>
            <color indexed="81"/>
            <rFont val="Tahoma"/>
            <charset val="1"/>
          </rPr>
          <t>Hilde Strand:</t>
        </r>
        <r>
          <rPr>
            <sz val="9"/>
            <color indexed="81"/>
            <rFont val="Tahoma"/>
            <charset val="1"/>
          </rPr>
          <t xml:space="preserve">
Summert per menighet. Domkirken er egen "menighet"</t>
        </r>
      </text>
    </comment>
    <comment ref="N72" authorId="0" shapeId="0">
      <text>
        <r>
          <rPr>
            <b/>
            <sz val="9"/>
            <color indexed="81"/>
            <rFont val="Tahoma"/>
            <charset val="1"/>
          </rPr>
          <t>Hilde Strand:</t>
        </r>
        <r>
          <rPr>
            <sz val="9"/>
            <color indexed="81"/>
            <rFont val="Tahoma"/>
            <charset val="1"/>
          </rPr>
          <t xml:space="preserve">
Summert per menighet, Domkirken egen "menighet"</t>
        </r>
      </text>
    </comment>
  </commentList>
</comments>
</file>

<file path=xl/sharedStrings.xml><?xml version="1.0" encoding="utf-8"?>
<sst xmlns="http://schemas.openxmlformats.org/spreadsheetml/2006/main" count="387" uniqueCount="154">
  <si>
    <t>BMVA</t>
  </si>
  <si>
    <t>Innbyggertall</t>
  </si>
  <si>
    <t>Medlemstall</t>
  </si>
  <si>
    <t>Konfirmanter</t>
  </si>
  <si>
    <t>Gudstjenester</t>
  </si>
  <si>
    <t>Fremskrevet innbyggertall 2030</t>
  </si>
  <si>
    <t>Balansetall (eiendeler)</t>
  </si>
  <si>
    <t>Frivillige</t>
  </si>
  <si>
    <t>Bekkelaget og Ormøy</t>
  </si>
  <si>
    <t>-- Bakkehaugen kirke</t>
  </si>
  <si>
    <t>-- Vestre Aker kirke</t>
  </si>
  <si>
    <t>-- Bekkelaget kirke</t>
  </si>
  <si>
    <t>-- Ormøy kirke</t>
  </si>
  <si>
    <t>Bygdøy</t>
  </si>
  <si>
    <t>Grorud</t>
  </si>
  <si>
    <t>Bøler</t>
  </si>
  <si>
    <t>Fagerborg</t>
  </si>
  <si>
    <t>Frogner</t>
  </si>
  <si>
    <t>Grefsen</t>
  </si>
  <si>
    <t>Gamlebyen og Grønland</t>
  </si>
  <si>
    <t>Hasle</t>
  </si>
  <si>
    <t>Hauketo-Prinsdal</t>
  </si>
  <si>
    <t>Holmlia</t>
  </si>
  <si>
    <t>Kampen</t>
  </si>
  <si>
    <t>Lambertseter</t>
  </si>
  <si>
    <t xml:space="preserve">Ljan  </t>
  </si>
  <si>
    <t>Manglerud</t>
  </si>
  <si>
    <t>Maridalen</t>
  </si>
  <si>
    <t>Nordberg</t>
  </si>
  <si>
    <t>Nordstrand</t>
  </si>
  <si>
    <t>Oppsal</t>
  </si>
  <si>
    <t>Røa</t>
  </si>
  <si>
    <t>Sinsen</t>
  </si>
  <si>
    <t>Skøyen</t>
  </si>
  <si>
    <t>Sørkedalen</t>
  </si>
  <si>
    <t>Tonsen</t>
  </si>
  <si>
    <t>Ullern</t>
  </si>
  <si>
    <t>Uranienborg</t>
  </si>
  <si>
    <t>Voksen</t>
  </si>
  <si>
    <t>Ellingsrud og Furuset</t>
  </si>
  <si>
    <t>Klemetsrud og Mortensrud</t>
  </si>
  <si>
    <t>Paulus og Sofienberg</t>
  </si>
  <si>
    <t>Sagene og Iladalen</t>
  </si>
  <si>
    <t>Sentrum og St. Hanshaugen</t>
  </si>
  <si>
    <t>Torshov og Lilleborg</t>
  </si>
  <si>
    <t>Vålerenga</t>
  </si>
  <si>
    <t>Østre Aker og Haugerud</t>
  </si>
  <si>
    <t>-- Elllingsrud kirke</t>
  </si>
  <si>
    <t>-- Furuset kirke</t>
  </si>
  <si>
    <t>-- Høybråten kirke</t>
  </si>
  <si>
    <t>--Fossum kirke</t>
  </si>
  <si>
    <t>-- Stovner kirke</t>
  </si>
  <si>
    <t>-- Klemetsrud kirke</t>
  </si>
  <si>
    <t>-- Mortensrud kirke</t>
  </si>
  <si>
    <t>-- Paulus kirke</t>
  </si>
  <si>
    <t>-- Sofienberg kirke</t>
  </si>
  <si>
    <t>-- Sagene kirke</t>
  </si>
  <si>
    <t>-- Iladalen kirke</t>
  </si>
  <si>
    <t>-- Gamle Aker kirke</t>
  </si>
  <si>
    <t>-- Lovisenberg kirke</t>
  </si>
  <si>
    <t>-- Trefoldighet kirke</t>
  </si>
  <si>
    <t>Domkirken</t>
  </si>
  <si>
    <t>--- Lilleborg kirke</t>
  </si>
  <si>
    <t>-- Torshov kirke</t>
  </si>
  <si>
    <t>-- Haugerud kirke</t>
  </si>
  <si>
    <t>-- Østre Aker kirke</t>
  </si>
  <si>
    <t>Tilstandsgrad (0-3)</t>
  </si>
  <si>
    <t>Sum gudstjeneste- deltakere</t>
  </si>
  <si>
    <t>Gj.snittlig antall gudstjeneste- deltakere</t>
  </si>
  <si>
    <t>Menighet / kirke</t>
  </si>
  <si>
    <t>** Årsverk: Der to menigheter deler en stilling, er hele stillingen plassert hos den største menigheten</t>
  </si>
  <si>
    <t>-- Grorud kirke</t>
  </si>
  <si>
    <t>-- Romsås kirke</t>
  </si>
  <si>
    <t>-- Rødtvet kirke</t>
  </si>
  <si>
    <t>ja</t>
  </si>
  <si>
    <t>Ris</t>
  </si>
  <si>
    <t>-- Holmenkollen kapell</t>
  </si>
  <si>
    <t>-- Ris kirke</t>
  </si>
  <si>
    <t>Listeført</t>
  </si>
  <si>
    <t>Fredet</t>
  </si>
  <si>
    <t>Fredet, utvendig</t>
  </si>
  <si>
    <t>Vernet</t>
  </si>
  <si>
    <t>A</t>
  </si>
  <si>
    <t>K</t>
  </si>
  <si>
    <t>Vielser</t>
  </si>
  <si>
    <t>SSH?</t>
  </si>
  <si>
    <t>Døpte</t>
  </si>
  <si>
    <t>Ikke svart</t>
  </si>
  <si>
    <t>Se årsmeld</t>
  </si>
  <si>
    <t>80/70</t>
  </si>
  <si>
    <t>70/30</t>
  </si>
  <si>
    <t>102/25</t>
  </si>
  <si>
    <t>39/3</t>
  </si>
  <si>
    <t>50/25</t>
  </si>
  <si>
    <t>59/23</t>
  </si>
  <si>
    <t>96/23</t>
  </si>
  <si>
    <t>50/30</t>
  </si>
  <si>
    <t>63/4</t>
  </si>
  <si>
    <t>40/100</t>
  </si>
  <si>
    <t>100/10</t>
  </si>
  <si>
    <t>85/60</t>
  </si>
  <si>
    <t>120/40</t>
  </si>
  <si>
    <t>22/20</t>
  </si>
  <si>
    <t>300/50</t>
  </si>
  <si>
    <t>74/8</t>
  </si>
  <si>
    <t>10/12</t>
  </si>
  <si>
    <t>32/70</t>
  </si>
  <si>
    <t>36/20</t>
  </si>
  <si>
    <t>135/160</t>
  </si>
  <si>
    <t>50/4</t>
  </si>
  <si>
    <t>6/10</t>
  </si>
  <si>
    <t>116/124</t>
  </si>
  <si>
    <t>103/25</t>
  </si>
  <si>
    <t>100/100</t>
  </si>
  <si>
    <t>168/75</t>
  </si>
  <si>
    <t>50/20</t>
  </si>
  <si>
    <t>125/20</t>
  </si>
  <si>
    <t>M</t>
  </si>
  <si>
    <t>L</t>
  </si>
  <si>
    <t>-</t>
  </si>
  <si>
    <t>H</t>
  </si>
  <si>
    <t xml:space="preserve">M </t>
  </si>
  <si>
    <t>Uregelmessig bruk</t>
  </si>
  <si>
    <t>KfiO</t>
  </si>
  <si>
    <t>OBDR</t>
  </si>
  <si>
    <t>Handlinger</t>
  </si>
  <si>
    <t>Dåp</t>
  </si>
  <si>
    <t>Kirke</t>
  </si>
  <si>
    <t>Andre lokaler</t>
  </si>
  <si>
    <t>Verne
-status</t>
  </si>
  <si>
    <t>Type kirke (arbeids-kirke/ katedral)</t>
  </si>
  <si>
    <t>Årsverk**</t>
  </si>
  <si>
    <t>MR</t>
  </si>
  <si>
    <t>Antall gudstj julaften</t>
  </si>
  <si>
    <t>Antall skoler</t>
  </si>
  <si>
    <t>Høybråten Fossum og Stovner</t>
  </si>
  <si>
    <t>Tilknytn. til gravlund</t>
  </si>
  <si>
    <t>2= 5-10 min gangavstand/hyppige avganger</t>
  </si>
  <si>
    <t>Tilgjengelighet off. komm. ***</t>
  </si>
  <si>
    <t>Utnyttelsesgrad*****</t>
  </si>
  <si>
    <t>*''** L/M/H representerer Lav/Middels/Høy</t>
  </si>
  <si>
    <t>**** 0=færre enn 4</t>
  </si>
  <si>
    <t>1=4-10, 2=10-20</t>
  </si>
  <si>
    <t>3=flere enn 20</t>
  </si>
  <si>
    <t>Parkeringsforhold</t>
  </si>
  <si>
    <t>--Bjørndal kirke</t>
  </si>
  <si>
    <t>Gravferd forrettet i kirken</t>
  </si>
  <si>
    <t>Gravferd i soknet</t>
  </si>
  <si>
    <t>***3= ved trafikknutepunkt</t>
  </si>
  <si>
    <t>1= Sjelden avgang/langt å gå</t>
  </si>
  <si>
    <t>Versjon: 3</t>
  </si>
  <si>
    <t>Gj.snitt Antall besøkende i telleuke *</t>
  </si>
  <si>
    <t>Nøkkeltall for kirker og menigheter 2016</t>
  </si>
  <si>
    <t>* Telleuke: Tallet er gjennomsnitt av antall besøkende i uke 13 og 36 og 49 i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</si>
</sst>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</fills>
  <borders count="18">
    <border>
      <left/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1" tint="4.9989318521683403E-2"/>
      </left>
      <right style="thin">
        <color theme="9" tint="-0.24994659260841701"/>
      </right>
      <top style="thick">
        <color theme="1" tint="4.9989318521683403E-2"/>
      </top>
      <bottom style="thin">
        <color theme="9" tint="-0.24994659260841701"/>
      </bottom>
      <diagonal/>
    </border>
    <border>
      <left style="thin">
        <color theme="9" tint="-0.24994659260841701"/>
      </left>
      <right style="thick">
        <color theme="1" tint="4.9989318521683403E-2"/>
      </right>
      <top style="thick">
        <color theme="1" tint="4.9989318521683403E-2"/>
      </top>
      <bottom style="thin">
        <color theme="9" tint="-0.24994659260841701"/>
      </bottom>
      <diagonal/>
    </border>
    <border>
      <left style="thick">
        <color theme="1" tint="4.9989318521683403E-2"/>
      </left>
      <right style="thin">
        <color theme="9" tint="-0.24994659260841701"/>
      </right>
      <top style="thin">
        <color theme="9" tint="-0.24994659260841701"/>
      </top>
      <bottom style="thick">
        <color theme="1" tint="4.9989318521683403E-2"/>
      </bottom>
      <diagonal/>
    </border>
    <border>
      <left style="thin">
        <color theme="9" tint="-0.24994659260841701"/>
      </left>
      <right style="thick">
        <color theme="1" tint="4.9989318521683403E-2"/>
      </right>
      <top style="thin">
        <color theme="9" tint="-0.24994659260841701"/>
      </top>
      <bottom style="thick">
        <color theme="1" tint="4.9989318521683403E-2"/>
      </bottom>
      <diagonal/>
    </border>
    <border>
      <left style="thin">
        <color theme="9" tint="-0.24994659260841701"/>
      </left>
      <right style="thin">
        <color theme="9" tint="-0.24994659260841701"/>
      </right>
      <top style="thick">
        <color theme="1" tint="4.9989318521683403E-2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ck">
        <color theme="1" tint="4.9989318521683403E-2"/>
      </bottom>
      <diagonal/>
    </border>
    <border>
      <left style="thick">
        <color theme="1" tint="4.9989318521683403E-2"/>
      </left>
      <right/>
      <top style="thick">
        <color theme="1" tint="4.9989318521683403E-2"/>
      </top>
      <bottom style="thin">
        <color theme="9" tint="-0.24994659260841701"/>
      </bottom>
      <diagonal/>
    </border>
    <border>
      <left/>
      <right style="thick">
        <color theme="1" tint="4.9989318521683403E-2"/>
      </right>
      <top style="thick">
        <color theme="1" tint="4.9989318521683403E-2"/>
      </top>
      <bottom style="thin">
        <color theme="9" tint="-0.24994659260841701"/>
      </bottom>
      <diagonal/>
    </border>
    <border>
      <left/>
      <right/>
      <top style="thick">
        <color theme="1" tint="4.9989318521683403E-2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3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3" fillId="0" borderId="0" xfId="0" applyFont="1"/>
    <xf numFmtId="0" fontId="1" fillId="2" borderId="14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0" borderId="15" xfId="0" applyFont="1" applyBorder="1"/>
    <xf numFmtId="3" fontId="1" fillId="0" borderId="15" xfId="0" applyNumberFormat="1" applyFont="1" applyBorder="1"/>
    <xf numFmtId="2" fontId="1" fillId="0" borderId="15" xfId="0" applyNumberFormat="1" applyFont="1" applyBorder="1"/>
    <xf numFmtId="0" fontId="0" fillId="0" borderId="0" xfId="0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3" fontId="0" fillId="0" borderId="16" xfId="0" applyNumberFormat="1" applyBorder="1"/>
    <xf numFmtId="0" fontId="0" fillId="0" borderId="16" xfId="0" applyBorder="1" applyAlignment="1">
      <alignment horizontal="center"/>
    </xf>
    <xf numFmtId="0" fontId="0" fillId="0" borderId="16" xfId="0" applyBorder="1"/>
    <xf numFmtId="2" fontId="0" fillId="0" borderId="16" xfId="0" applyNumberFormat="1" applyBorder="1"/>
    <xf numFmtId="0" fontId="0" fillId="0" borderId="16" xfId="0" applyBorder="1" applyAlignment="1">
      <alignment horizontal="right"/>
    </xf>
    <xf numFmtId="0" fontId="1" fillId="0" borderId="0" xfId="0" quotePrefix="1" applyFont="1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17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37">
    <dxf>
      <numFmt numFmtId="3" formatCode="#,##0"/>
    </dxf>
    <dxf>
      <numFmt numFmtId="3" formatCode="#,##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5" name="Tabell5" displayName="Tabell5" ref="A5:AD72" headerRowCount="0" totalsRowShown="0">
  <tableColumns count="30">
    <tableColumn id="1" name="Kolonne1"/>
    <tableColumn id="2" name="Kolonne2" headerRowDxfId="36" dataDxfId="35"/>
    <tableColumn id="3" name="Kolonne3" headerRowDxfId="34" dataDxfId="33"/>
    <tableColumn id="4" name="Kolonne4" headerRowDxfId="32" dataDxfId="31"/>
    <tableColumn id="5" name="Kolonne5" headerRowDxfId="30" dataDxfId="29"/>
    <tableColumn id="6" name="Kolonne6" headerRowDxfId="28" dataDxfId="27"/>
    <tableColumn id="7" name="Kolonne7" headerRowDxfId="26" dataDxfId="25"/>
    <tableColumn id="8" name="Kolonne8" headerRowDxfId="24" dataDxfId="23"/>
    <tableColumn id="30" name="Kolonne30" headerRowDxfId="22" dataDxfId="21"/>
    <tableColumn id="9" name="Kolonne9" headerRowDxfId="20" dataDxfId="19"/>
    <tableColumn id="27" name="Kolonne27" headerRowDxfId="18" dataDxfId="17"/>
    <tableColumn id="10" name="Kolonne10" headerRowDxfId="16" dataDxfId="15"/>
    <tableColumn id="11" name="Kolonne11" headerRowDxfId="14" dataDxfId="13"/>
    <tableColumn id="12" name="Kolonne12" headerRowDxfId="12" dataDxfId="11"/>
    <tableColumn id="13" name="Kolonne13"/>
    <tableColumn id="14" name="Kolonne14" dataDxfId="10"/>
    <tableColumn id="15" name="Kolonne15"/>
    <tableColumn id="16" name="Kolonne16"/>
    <tableColumn id="28" name="Kolonne28"/>
    <tableColumn id="29" name="Kolonne29"/>
    <tableColumn id="17" name="Kolonne17"/>
    <tableColumn id="18" name="Kolonne18"/>
    <tableColumn id="19" name="Kolonne19" headerRowDxfId="9" dataDxfId="8"/>
    <tableColumn id="20" name="Kolonne20" headerRowDxfId="7" dataDxfId="6"/>
    <tableColumn id="21" name="Kolonne21" headerRowDxfId="5" dataDxfId="4"/>
    <tableColumn id="22" name="Kolonne22" headerRowDxfId="3" dataDxfId="2"/>
    <tableColumn id="23" name="Kolonne23" headerRowDxfId="1" dataDxfId="0"/>
    <tableColumn id="24" name="Kolonne24"/>
    <tableColumn id="25" name="Kolonne25"/>
    <tableColumn id="26" name="Kolonne26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75"/>
  <sheetViews>
    <sheetView tabSelected="1" zoomScaleNormal="100" workbookViewId="0">
      <pane xSplit="1" ySplit="4" topLeftCell="B59" activePane="bottomRight" state="frozen"/>
      <selection pane="topRight" activeCell="B1" sqref="B1"/>
      <selection pane="bottomLeft" activeCell="A5" sqref="A5"/>
      <selection pane="bottomRight" activeCell="E59" sqref="E59"/>
    </sheetView>
  </sheetViews>
  <sheetFormatPr baseColWidth="10" defaultRowHeight="15" x14ac:dyDescent="0.25"/>
  <cols>
    <col min="1" max="1" width="26.85546875" customWidth="1"/>
    <col min="2" max="2" width="9.42578125" customWidth="1"/>
    <col min="3" max="3" width="9.7109375" customWidth="1"/>
    <col min="4" max="4" width="6.42578125" bestFit="1" customWidth="1"/>
    <col min="5" max="5" width="10.5703125" customWidth="1"/>
    <col min="6" max="6" width="7.7109375" customWidth="1"/>
    <col min="7" max="7" width="7.28515625" bestFit="1" customWidth="1"/>
    <col min="8" max="8" width="8.85546875" bestFit="1" customWidth="1"/>
    <col min="9" max="9" width="8.85546875" customWidth="1"/>
    <col min="10" max="10" width="8.7109375" customWidth="1"/>
    <col min="11" max="11" width="8" customWidth="1"/>
    <col min="12" max="14" width="12.5703125" customWidth="1"/>
    <col min="15" max="15" width="9.28515625" customWidth="1"/>
    <col min="16" max="16" width="9.140625" customWidth="1"/>
    <col min="17" max="17" width="9.28515625" customWidth="1"/>
    <col min="18" max="18" width="8.85546875" customWidth="1"/>
    <col min="19" max="19" width="6.42578125" customWidth="1"/>
    <col min="20" max="20" width="8.5703125" customWidth="1"/>
    <col min="21" max="21" width="7.85546875" customWidth="1"/>
    <col min="22" max="22" width="12.5703125" customWidth="1"/>
    <col min="23" max="24" width="6.28515625" customWidth="1"/>
    <col min="25" max="25" width="6.140625" customWidth="1"/>
    <col min="26" max="26" width="8.85546875" customWidth="1"/>
    <col min="27" max="27" width="11.5703125" hidden="1" customWidth="1"/>
    <col min="28" max="28" width="7.140625" customWidth="1"/>
    <col min="29" max="29" width="8.140625" customWidth="1"/>
    <col min="30" max="30" width="8" customWidth="1"/>
  </cols>
  <sheetData>
    <row r="1" spans="1:30" ht="23.25" x14ac:dyDescent="0.35">
      <c r="A1" s="2" t="s">
        <v>152</v>
      </c>
      <c r="AC1" s="39">
        <f ca="1">TODAY()</f>
        <v>43193</v>
      </c>
      <c r="AD1" s="39"/>
    </row>
    <row r="2" spans="1:30" ht="16.5" thickBot="1" x14ac:dyDescent="0.3">
      <c r="A2" s="15" t="s">
        <v>150</v>
      </c>
    </row>
    <row r="3" spans="1:30" s="3" customFormat="1" ht="15.75" customHeight="1" thickTop="1" x14ac:dyDescent="0.25">
      <c r="A3" s="30" t="s">
        <v>69</v>
      </c>
      <c r="B3" s="30" t="s">
        <v>2</v>
      </c>
      <c r="C3" s="31" t="s">
        <v>1</v>
      </c>
      <c r="D3" s="36" t="s">
        <v>126</v>
      </c>
      <c r="E3" s="37"/>
      <c r="F3" s="32" t="s">
        <v>3</v>
      </c>
      <c r="G3" s="30" t="s">
        <v>84</v>
      </c>
      <c r="H3" s="30" t="s">
        <v>147</v>
      </c>
      <c r="I3" s="33" t="s">
        <v>146</v>
      </c>
      <c r="J3" s="30" t="s">
        <v>4</v>
      </c>
      <c r="K3" s="16"/>
      <c r="L3" s="30" t="s">
        <v>67</v>
      </c>
      <c r="M3" s="30" t="s">
        <v>68</v>
      </c>
      <c r="N3" s="30" t="s">
        <v>151</v>
      </c>
      <c r="O3" s="30" t="s">
        <v>130</v>
      </c>
      <c r="P3" s="30" t="s">
        <v>66</v>
      </c>
      <c r="Q3" s="30" t="s">
        <v>129</v>
      </c>
      <c r="R3" s="30" t="s">
        <v>136</v>
      </c>
      <c r="S3" s="16"/>
      <c r="T3" s="16"/>
      <c r="U3" s="40" t="s">
        <v>138</v>
      </c>
      <c r="V3" s="31" t="s">
        <v>5</v>
      </c>
      <c r="W3" s="41" t="s">
        <v>131</v>
      </c>
      <c r="X3" s="42"/>
      <c r="Y3" s="43"/>
      <c r="Z3" s="32" t="s">
        <v>7</v>
      </c>
      <c r="AA3" s="31" t="s">
        <v>6</v>
      </c>
      <c r="AB3" s="36" t="s">
        <v>139</v>
      </c>
      <c r="AC3" s="38"/>
      <c r="AD3" s="37"/>
    </row>
    <row r="4" spans="1:30" s="7" customFormat="1" ht="66.75" customHeight="1" thickBot="1" x14ac:dyDescent="0.3">
      <c r="A4" s="30"/>
      <c r="B4" s="30"/>
      <c r="C4" s="31"/>
      <c r="D4" s="11" t="s">
        <v>86</v>
      </c>
      <c r="E4" s="12" t="s">
        <v>125</v>
      </c>
      <c r="F4" s="32"/>
      <c r="G4" s="30"/>
      <c r="H4" s="30"/>
      <c r="I4" s="34"/>
      <c r="J4" s="30"/>
      <c r="K4" s="17" t="s">
        <v>133</v>
      </c>
      <c r="L4" s="30"/>
      <c r="M4" s="30"/>
      <c r="N4" s="30"/>
      <c r="O4" s="30"/>
      <c r="P4" s="30"/>
      <c r="Q4" s="30"/>
      <c r="R4" s="30"/>
      <c r="S4" s="17" t="s">
        <v>134</v>
      </c>
      <c r="T4" s="17" t="s">
        <v>144</v>
      </c>
      <c r="U4" s="40"/>
      <c r="V4" s="31"/>
      <c r="W4" s="8" t="s">
        <v>123</v>
      </c>
      <c r="X4" s="9" t="s">
        <v>124</v>
      </c>
      <c r="Y4" s="10" t="s">
        <v>132</v>
      </c>
      <c r="Z4" s="32"/>
      <c r="AA4" s="31"/>
      <c r="AB4" s="13" t="s">
        <v>127</v>
      </c>
      <c r="AC4" s="14" t="s">
        <v>122</v>
      </c>
      <c r="AD4" s="12" t="s">
        <v>128</v>
      </c>
    </row>
    <row r="5" spans="1:30" ht="15.75" thickTop="1" x14ac:dyDescent="0.25">
      <c r="A5" s="1" t="s">
        <v>0</v>
      </c>
      <c r="B5" s="4">
        <v>10979</v>
      </c>
      <c r="C5" s="4">
        <v>18749</v>
      </c>
      <c r="D5" s="4">
        <v>91</v>
      </c>
      <c r="E5" s="4">
        <v>74</v>
      </c>
      <c r="F5" s="4">
        <v>66</v>
      </c>
      <c r="G5" s="4">
        <v>8</v>
      </c>
      <c r="H5" s="4">
        <v>78</v>
      </c>
      <c r="I5" s="4"/>
      <c r="J5" s="4">
        <v>109</v>
      </c>
      <c r="K5" s="4"/>
      <c r="L5" s="4">
        <v>11662</v>
      </c>
      <c r="M5" s="4">
        <v>106</v>
      </c>
      <c r="N5" s="4">
        <v>1436</v>
      </c>
      <c r="O5" s="21"/>
      <c r="P5" s="21"/>
      <c r="R5" s="21"/>
      <c r="S5">
        <v>4</v>
      </c>
      <c r="W5" s="5">
        <v>3.6463999999999999</v>
      </c>
      <c r="X5" s="5">
        <v>3</v>
      </c>
      <c r="Y5" s="5"/>
      <c r="Z5" s="6" t="s">
        <v>89</v>
      </c>
      <c r="AA5" s="4">
        <v>6556941</v>
      </c>
      <c r="AB5" s="21"/>
      <c r="AC5" s="21"/>
      <c r="AD5" s="21"/>
    </row>
    <row r="6" spans="1:30" x14ac:dyDescent="0.25">
      <c r="A6" s="1" t="s">
        <v>9</v>
      </c>
      <c r="B6" s="4"/>
      <c r="C6" s="4"/>
      <c r="D6" s="4"/>
      <c r="E6" s="4">
        <v>28</v>
      </c>
      <c r="F6" s="4"/>
      <c r="G6" s="4">
        <v>4</v>
      </c>
      <c r="H6" s="4"/>
      <c r="I6" s="4">
        <v>5</v>
      </c>
      <c r="J6" s="4">
        <v>47</v>
      </c>
      <c r="K6" s="4">
        <v>2</v>
      </c>
      <c r="L6" s="4"/>
      <c r="M6" s="4">
        <v>45</v>
      </c>
      <c r="N6" s="4"/>
      <c r="O6" s="21" t="s">
        <v>82</v>
      </c>
      <c r="P6" s="21">
        <v>2</v>
      </c>
      <c r="Q6" t="s">
        <v>78</v>
      </c>
      <c r="R6" s="21"/>
      <c r="T6">
        <v>1</v>
      </c>
      <c r="U6">
        <v>2</v>
      </c>
      <c r="W6" s="5"/>
      <c r="X6" s="5"/>
      <c r="Y6" s="5"/>
      <c r="Z6" s="6"/>
      <c r="AA6" s="4"/>
      <c r="AB6" s="21" t="s">
        <v>118</v>
      </c>
      <c r="AC6" s="21" t="s">
        <v>117</v>
      </c>
      <c r="AD6" s="21" t="s">
        <v>117</v>
      </c>
    </row>
    <row r="7" spans="1:30" x14ac:dyDescent="0.25">
      <c r="A7" s="1" t="s">
        <v>10</v>
      </c>
      <c r="B7" s="4"/>
      <c r="C7" s="4"/>
      <c r="D7" s="4"/>
      <c r="E7" s="4">
        <v>46</v>
      </c>
      <c r="F7" s="4"/>
      <c r="G7" s="4">
        <v>4</v>
      </c>
      <c r="H7" s="4"/>
      <c r="I7" s="4">
        <v>27</v>
      </c>
      <c r="J7" s="4">
        <v>75</v>
      </c>
      <c r="K7" s="4">
        <v>2</v>
      </c>
      <c r="L7" s="4"/>
      <c r="M7" s="4">
        <v>62</v>
      </c>
      <c r="N7" s="4"/>
      <c r="O7" s="21" t="s">
        <v>83</v>
      </c>
      <c r="P7" s="21">
        <v>2</v>
      </c>
      <c r="Q7" t="s">
        <v>78</v>
      </c>
      <c r="R7" s="21" t="s">
        <v>74</v>
      </c>
      <c r="U7">
        <v>2</v>
      </c>
      <c r="W7" s="5"/>
      <c r="X7" s="5"/>
      <c r="Y7" s="5"/>
      <c r="Z7" s="6"/>
      <c r="AA7" s="4"/>
      <c r="AB7" s="21" t="s">
        <v>117</v>
      </c>
      <c r="AC7" s="21" t="s">
        <v>117</v>
      </c>
      <c r="AD7" s="21" t="s">
        <v>117</v>
      </c>
    </row>
    <row r="8" spans="1:30" x14ac:dyDescent="0.25">
      <c r="A8" s="1" t="s">
        <v>18</v>
      </c>
      <c r="B8" s="4">
        <v>13025</v>
      </c>
      <c r="C8" s="4">
        <v>19702</v>
      </c>
      <c r="D8" s="4">
        <v>101</v>
      </c>
      <c r="E8" s="4">
        <v>100</v>
      </c>
      <c r="F8" s="4">
        <v>137</v>
      </c>
      <c r="G8" s="4">
        <v>12</v>
      </c>
      <c r="H8" s="4">
        <v>92</v>
      </c>
      <c r="I8" s="4">
        <v>46</v>
      </c>
      <c r="J8" s="4">
        <v>65</v>
      </c>
      <c r="K8" s="4">
        <v>4</v>
      </c>
      <c r="L8" s="4">
        <v>14179</v>
      </c>
      <c r="M8" s="4">
        <v>218</v>
      </c>
      <c r="N8" s="4">
        <v>1005</v>
      </c>
      <c r="O8" s="21" t="s">
        <v>82</v>
      </c>
      <c r="P8" s="21">
        <v>2</v>
      </c>
      <c r="Q8" t="s">
        <v>78</v>
      </c>
      <c r="R8" s="21" t="s">
        <v>74</v>
      </c>
      <c r="S8">
        <v>4</v>
      </c>
      <c r="T8">
        <v>2</v>
      </c>
      <c r="U8">
        <v>2</v>
      </c>
      <c r="W8" s="5">
        <v>4.0629999999999997</v>
      </c>
      <c r="X8" s="5">
        <v>3</v>
      </c>
      <c r="Y8" s="5"/>
      <c r="Z8" s="6" t="s">
        <v>95</v>
      </c>
      <c r="AA8" s="4">
        <v>9816584</v>
      </c>
      <c r="AB8" s="21" t="s">
        <v>118</v>
      </c>
      <c r="AC8" s="21" t="s">
        <v>117</v>
      </c>
      <c r="AD8" s="21" t="s">
        <v>117</v>
      </c>
    </row>
    <row r="9" spans="1:30" x14ac:dyDescent="0.25">
      <c r="A9" s="1" t="s">
        <v>27</v>
      </c>
      <c r="B9" s="4">
        <v>410</v>
      </c>
      <c r="C9" s="4">
        <v>582</v>
      </c>
      <c r="D9" s="4">
        <v>4</v>
      </c>
      <c r="E9" s="4">
        <v>19</v>
      </c>
      <c r="F9" s="4">
        <v>0</v>
      </c>
      <c r="G9" s="4">
        <v>6</v>
      </c>
      <c r="H9" s="4">
        <v>3</v>
      </c>
      <c r="I9" s="4">
        <v>3</v>
      </c>
      <c r="J9" s="4">
        <v>24</v>
      </c>
      <c r="K9" s="4">
        <v>2</v>
      </c>
      <c r="L9" s="4">
        <v>1748</v>
      </c>
      <c r="M9" s="4">
        <v>72</v>
      </c>
      <c r="N9" s="4"/>
      <c r="O9" s="21" t="s">
        <v>83</v>
      </c>
      <c r="P9" s="21">
        <v>2</v>
      </c>
      <c r="R9" s="21"/>
      <c r="S9">
        <v>1</v>
      </c>
      <c r="T9">
        <v>2</v>
      </c>
      <c r="U9">
        <v>1</v>
      </c>
      <c r="W9" s="5">
        <v>0.18</v>
      </c>
      <c r="X9" s="5">
        <v>1</v>
      </c>
      <c r="Y9" s="5"/>
      <c r="Z9" s="6" t="s">
        <v>102</v>
      </c>
      <c r="AA9" s="4"/>
      <c r="AB9" s="21" t="s">
        <v>118</v>
      </c>
      <c r="AC9" s="21" t="s">
        <v>118</v>
      </c>
      <c r="AD9" s="21">
        <v>0</v>
      </c>
    </row>
    <row r="10" spans="1:30" x14ac:dyDescent="0.25">
      <c r="A10" s="1" t="s">
        <v>28</v>
      </c>
      <c r="B10" s="4">
        <v>10122</v>
      </c>
      <c r="C10" s="4">
        <v>17188</v>
      </c>
      <c r="D10" s="4">
        <v>80</v>
      </c>
      <c r="E10" s="4">
        <v>52</v>
      </c>
      <c r="F10" s="4">
        <v>79</v>
      </c>
      <c r="G10" s="4">
        <v>4</v>
      </c>
      <c r="H10" s="4">
        <v>66</v>
      </c>
      <c r="I10" s="4">
        <v>27</v>
      </c>
      <c r="J10" s="4">
        <v>64</v>
      </c>
      <c r="K10" s="4">
        <v>3</v>
      </c>
      <c r="L10" s="4">
        <v>10057</v>
      </c>
      <c r="M10" s="4">
        <v>157</v>
      </c>
      <c r="N10" s="4">
        <v>2089</v>
      </c>
      <c r="O10" s="21" t="s">
        <v>82</v>
      </c>
      <c r="P10" s="21">
        <v>2</v>
      </c>
      <c r="R10" s="21"/>
      <c r="S10">
        <v>4</v>
      </c>
      <c r="T10">
        <v>2</v>
      </c>
      <c r="U10">
        <v>2</v>
      </c>
      <c r="W10" s="5">
        <v>3.4</v>
      </c>
      <c r="X10" s="5">
        <v>2</v>
      </c>
      <c r="Y10" s="5"/>
      <c r="Z10" s="6" t="s">
        <v>103</v>
      </c>
      <c r="AA10" s="4">
        <v>3165502</v>
      </c>
      <c r="AB10" s="21" t="s">
        <v>117</v>
      </c>
      <c r="AC10" s="21" t="s">
        <v>117</v>
      </c>
      <c r="AD10" s="21" t="s">
        <v>117</v>
      </c>
    </row>
    <row r="11" spans="1:30" x14ac:dyDescent="0.25">
      <c r="A11" s="1" t="s">
        <v>75</v>
      </c>
      <c r="B11" s="4">
        <v>15455</v>
      </c>
      <c r="C11" s="4">
        <v>22662</v>
      </c>
      <c r="D11" s="4">
        <v>205</v>
      </c>
      <c r="E11" s="4">
        <v>236</v>
      </c>
      <c r="F11" s="4">
        <v>185</v>
      </c>
      <c r="G11" s="4">
        <v>67</v>
      </c>
      <c r="H11" s="4">
        <v>112</v>
      </c>
      <c r="I11" s="4"/>
      <c r="J11" s="4">
        <v>117</v>
      </c>
      <c r="K11" s="4">
        <v>8</v>
      </c>
      <c r="L11" s="4">
        <v>19246</v>
      </c>
      <c r="M11" s="4">
        <v>164</v>
      </c>
      <c r="N11" s="4">
        <v>4059</v>
      </c>
      <c r="O11" s="21"/>
      <c r="P11" s="21"/>
      <c r="R11" s="21"/>
      <c r="S11">
        <v>6</v>
      </c>
      <c r="W11" s="5">
        <v>5.3</v>
      </c>
      <c r="X11" s="5">
        <v>3</v>
      </c>
      <c r="Y11" s="5"/>
      <c r="Z11" s="6" t="s">
        <v>99</v>
      </c>
      <c r="AA11" s="4">
        <v>9433033</v>
      </c>
      <c r="AB11" s="21"/>
      <c r="AC11" s="21"/>
      <c r="AD11" s="21"/>
    </row>
    <row r="12" spans="1:30" x14ac:dyDescent="0.25">
      <c r="A12" s="1" t="s">
        <v>77</v>
      </c>
      <c r="B12" s="4"/>
      <c r="C12" s="4"/>
      <c r="D12" s="4"/>
      <c r="E12" s="4">
        <v>49</v>
      </c>
      <c r="F12" s="4"/>
      <c r="G12" s="4">
        <v>5</v>
      </c>
      <c r="H12" s="4"/>
      <c r="I12" s="4">
        <v>37</v>
      </c>
      <c r="J12" s="4">
        <v>58</v>
      </c>
      <c r="K12" s="4"/>
      <c r="L12" s="4"/>
      <c r="M12" s="4">
        <v>213</v>
      </c>
      <c r="N12" s="4"/>
      <c r="O12" s="21" t="s">
        <v>83</v>
      </c>
      <c r="P12" s="21">
        <v>2</v>
      </c>
      <c r="Q12" t="s">
        <v>80</v>
      </c>
      <c r="R12" s="21" t="s">
        <v>74</v>
      </c>
      <c r="T12">
        <v>1</v>
      </c>
      <c r="U12">
        <v>2</v>
      </c>
      <c r="W12" s="5"/>
      <c r="X12" s="5"/>
      <c r="Y12" s="5"/>
      <c r="Z12" s="6"/>
      <c r="AA12" s="4"/>
      <c r="AB12" s="21" t="s">
        <v>117</v>
      </c>
      <c r="AC12" s="21" t="s">
        <v>117</v>
      </c>
      <c r="AD12" s="21" t="s">
        <v>117</v>
      </c>
    </row>
    <row r="13" spans="1:30" x14ac:dyDescent="0.25">
      <c r="A13" s="1" t="s">
        <v>76</v>
      </c>
      <c r="B13" s="4"/>
      <c r="C13" s="4"/>
      <c r="D13" s="4"/>
      <c r="E13" s="4">
        <v>187</v>
      </c>
      <c r="F13" s="4"/>
      <c r="G13" s="4">
        <v>64</v>
      </c>
      <c r="H13" s="4"/>
      <c r="I13" s="4">
        <v>57</v>
      </c>
      <c r="J13" s="4">
        <v>59</v>
      </c>
      <c r="K13" s="4"/>
      <c r="L13" s="4"/>
      <c r="M13" s="4">
        <v>114</v>
      </c>
      <c r="N13" s="4"/>
      <c r="O13" s="21" t="s">
        <v>83</v>
      </c>
      <c r="P13" s="21">
        <v>1</v>
      </c>
      <c r="R13" s="21"/>
      <c r="T13">
        <v>3</v>
      </c>
      <c r="U13">
        <v>1</v>
      </c>
      <c r="W13" s="5"/>
      <c r="X13" s="5"/>
      <c r="Y13" s="5"/>
      <c r="Z13" s="6"/>
      <c r="AA13" s="4"/>
      <c r="AB13" s="21" t="s">
        <v>118</v>
      </c>
      <c r="AC13" s="21" t="s">
        <v>119</v>
      </c>
      <c r="AD13" s="21" t="s">
        <v>119</v>
      </c>
    </row>
    <row r="14" spans="1:30" x14ac:dyDescent="0.25">
      <c r="A14" s="1" t="s">
        <v>31</v>
      </c>
      <c r="B14" s="4">
        <v>8097</v>
      </c>
      <c r="C14" s="4">
        <v>12160</v>
      </c>
      <c r="D14" s="4">
        <v>77</v>
      </c>
      <c r="E14" s="4">
        <v>45</v>
      </c>
      <c r="F14" s="4">
        <v>52</v>
      </c>
      <c r="G14" s="4">
        <v>1</v>
      </c>
      <c r="H14" s="4">
        <v>59</v>
      </c>
      <c r="I14" s="4">
        <v>7</v>
      </c>
      <c r="J14" s="4">
        <v>55</v>
      </c>
      <c r="K14" s="4">
        <v>3</v>
      </c>
      <c r="L14" s="4">
        <v>7163</v>
      </c>
      <c r="M14" s="4">
        <v>130</v>
      </c>
      <c r="N14" s="4">
        <v>1086</v>
      </c>
      <c r="O14" s="21" t="s">
        <v>82</v>
      </c>
      <c r="P14" s="21">
        <v>2</v>
      </c>
      <c r="Q14" t="s">
        <v>78</v>
      </c>
      <c r="R14" s="21"/>
      <c r="S14">
        <v>5</v>
      </c>
      <c r="T14">
        <v>1</v>
      </c>
      <c r="U14">
        <v>2</v>
      </c>
      <c r="W14" s="5">
        <v>3.5</v>
      </c>
      <c r="X14" s="5">
        <v>2</v>
      </c>
      <c r="Y14" s="5"/>
      <c r="Z14" s="6" t="s">
        <v>88</v>
      </c>
      <c r="AA14" s="4">
        <v>38727994</v>
      </c>
      <c r="AB14" s="21" t="s">
        <v>117</v>
      </c>
      <c r="AC14" s="21" t="s">
        <v>117</v>
      </c>
      <c r="AD14" s="21" t="s">
        <v>117</v>
      </c>
    </row>
    <row r="15" spans="1:30" x14ac:dyDescent="0.25">
      <c r="A15" s="1" t="s">
        <v>33</v>
      </c>
      <c r="B15" s="4">
        <v>7162</v>
      </c>
      <c r="C15" s="4">
        <v>11179</v>
      </c>
      <c r="D15" s="4">
        <v>62</v>
      </c>
      <c r="E15" s="4">
        <v>31</v>
      </c>
      <c r="F15" s="4">
        <v>38</v>
      </c>
      <c r="G15" s="4">
        <v>0</v>
      </c>
      <c r="H15" s="4">
        <v>61</v>
      </c>
      <c r="I15" s="4">
        <v>5</v>
      </c>
      <c r="J15" s="4">
        <v>59</v>
      </c>
      <c r="K15" s="4">
        <v>2</v>
      </c>
      <c r="L15" s="4">
        <v>4271</v>
      </c>
      <c r="M15" s="4">
        <v>72</v>
      </c>
      <c r="N15" s="4">
        <v>2752</v>
      </c>
      <c r="O15" s="21" t="s">
        <v>82</v>
      </c>
      <c r="P15" s="21">
        <v>1</v>
      </c>
      <c r="R15" s="21"/>
      <c r="S15">
        <v>2</v>
      </c>
      <c r="T15">
        <v>0</v>
      </c>
      <c r="U15">
        <v>1</v>
      </c>
      <c r="W15" s="5">
        <v>2.5</v>
      </c>
      <c r="X15" s="5">
        <v>2</v>
      </c>
      <c r="Y15" s="5"/>
      <c r="Z15" s="6" t="s">
        <v>108</v>
      </c>
      <c r="AA15" s="4">
        <v>5954865</v>
      </c>
      <c r="AB15" s="21" t="s">
        <v>118</v>
      </c>
      <c r="AC15" s="21" t="s">
        <v>117</v>
      </c>
      <c r="AD15" s="21" t="s">
        <v>120</v>
      </c>
    </row>
    <row r="16" spans="1:30" x14ac:dyDescent="0.25">
      <c r="A16" s="1" t="s">
        <v>34</v>
      </c>
      <c r="B16" s="4">
        <v>498</v>
      </c>
      <c r="C16" s="4">
        <v>757</v>
      </c>
      <c r="D16" s="4">
        <v>2</v>
      </c>
      <c r="E16" s="4">
        <v>21</v>
      </c>
      <c r="F16" s="4">
        <v>5</v>
      </c>
      <c r="G16" s="4">
        <v>11</v>
      </c>
      <c r="H16" s="4">
        <v>4</v>
      </c>
      <c r="I16" s="4">
        <v>4</v>
      </c>
      <c r="J16" s="4">
        <v>23</v>
      </c>
      <c r="K16" s="4">
        <v>3</v>
      </c>
      <c r="L16" s="4">
        <v>1550</v>
      </c>
      <c r="M16" s="4">
        <v>67</v>
      </c>
      <c r="N16" s="4"/>
      <c r="O16" s="21" t="s">
        <v>83</v>
      </c>
      <c r="P16" s="21">
        <v>3</v>
      </c>
      <c r="R16" s="21" t="s">
        <v>74</v>
      </c>
      <c r="S16">
        <v>1</v>
      </c>
      <c r="T16">
        <v>2</v>
      </c>
      <c r="U16">
        <v>1</v>
      </c>
      <c r="W16" s="5"/>
      <c r="X16" s="5"/>
      <c r="Y16" s="5"/>
      <c r="Z16" s="6" t="s">
        <v>110</v>
      </c>
      <c r="AA16" s="4"/>
      <c r="AB16" s="21" t="s">
        <v>118</v>
      </c>
      <c r="AC16" s="21" t="s">
        <v>118</v>
      </c>
      <c r="AD16" s="21" t="s">
        <v>119</v>
      </c>
    </row>
    <row r="17" spans="1:30" x14ac:dyDescent="0.25">
      <c r="A17" s="1" t="s">
        <v>36</v>
      </c>
      <c r="B17" s="4">
        <v>13261</v>
      </c>
      <c r="C17" s="4">
        <v>20031</v>
      </c>
      <c r="D17" s="4">
        <v>151</v>
      </c>
      <c r="E17" s="4">
        <v>175</v>
      </c>
      <c r="F17" s="4">
        <v>124</v>
      </c>
      <c r="G17" s="4">
        <v>38</v>
      </c>
      <c r="H17" s="4">
        <v>98</v>
      </c>
      <c r="I17" s="4">
        <v>88</v>
      </c>
      <c r="J17" s="4">
        <v>55</v>
      </c>
      <c r="K17" s="4">
        <v>5</v>
      </c>
      <c r="L17" s="4">
        <v>9351</v>
      </c>
      <c r="M17" s="4">
        <v>170</v>
      </c>
      <c r="N17" s="4">
        <v>2881</v>
      </c>
      <c r="O17" s="21" t="s">
        <v>83</v>
      </c>
      <c r="P17" s="21">
        <v>1</v>
      </c>
      <c r="Q17" t="s">
        <v>78</v>
      </c>
      <c r="R17" s="21" t="s">
        <v>74</v>
      </c>
      <c r="T17">
        <v>2</v>
      </c>
      <c r="U17">
        <v>2</v>
      </c>
      <c r="W17" s="5">
        <v>4.4267000000000003</v>
      </c>
      <c r="X17" s="5">
        <v>3</v>
      </c>
      <c r="Y17" s="5"/>
      <c r="Z17" s="6">
        <v>100</v>
      </c>
      <c r="AA17" s="4">
        <v>9575075</v>
      </c>
      <c r="AB17" s="21" t="s">
        <v>117</v>
      </c>
      <c r="AC17" s="21" t="s">
        <v>117</v>
      </c>
      <c r="AD17" s="21" t="s">
        <v>117</v>
      </c>
    </row>
    <row r="18" spans="1:30" ht="15.75" thickBot="1" x14ac:dyDescent="0.3">
      <c r="A18" s="1" t="s">
        <v>38</v>
      </c>
      <c r="B18" s="4">
        <v>8770</v>
      </c>
      <c r="C18" s="4">
        <v>13823</v>
      </c>
      <c r="D18" s="4">
        <v>100</v>
      </c>
      <c r="E18" s="4">
        <v>57</v>
      </c>
      <c r="F18" s="4">
        <v>62</v>
      </c>
      <c r="G18" s="4">
        <v>2</v>
      </c>
      <c r="H18" s="4">
        <v>77</v>
      </c>
      <c r="I18" s="4">
        <v>28</v>
      </c>
      <c r="J18" s="4">
        <v>57</v>
      </c>
      <c r="K18" s="4">
        <v>2</v>
      </c>
      <c r="L18" s="4">
        <v>8446</v>
      </c>
      <c r="M18" s="4">
        <v>148</v>
      </c>
      <c r="N18" s="4">
        <v>1224</v>
      </c>
      <c r="O18" s="21" t="s">
        <v>82</v>
      </c>
      <c r="P18" s="21">
        <v>2</v>
      </c>
      <c r="R18" s="21" t="s">
        <v>74</v>
      </c>
      <c r="S18">
        <v>3</v>
      </c>
      <c r="T18">
        <v>3</v>
      </c>
      <c r="U18">
        <v>2</v>
      </c>
      <c r="W18" s="5">
        <v>3.65</v>
      </c>
      <c r="X18" s="5">
        <v>2</v>
      </c>
      <c r="Y18" s="5"/>
      <c r="Z18" s="6" t="s">
        <v>114</v>
      </c>
      <c r="AA18" s="4">
        <v>5758251</v>
      </c>
      <c r="AB18" s="21" t="s">
        <v>117</v>
      </c>
      <c r="AC18" s="21" t="s">
        <v>117</v>
      </c>
      <c r="AD18" s="21" t="s">
        <v>117</v>
      </c>
    </row>
    <row r="19" spans="1:30" ht="15.75" thickTop="1" x14ac:dyDescent="0.25">
      <c r="A19" s="23" t="s">
        <v>13</v>
      </c>
      <c r="B19" s="24">
        <v>2590</v>
      </c>
      <c r="C19" s="24">
        <v>3721</v>
      </c>
      <c r="D19" s="24">
        <v>20</v>
      </c>
      <c r="E19" s="24">
        <v>30</v>
      </c>
      <c r="F19" s="24">
        <v>37</v>
      </c>
      <c r="G19" s="24">
        <v>13</v>
      </c>
      <c r="H19" s="24">
        <v>17</v>
      </c>
      <c r="I19" s="24">
        <v>11</v>
      </c>
      <c r="J19" s="24">
        <v>64</v>
      </c>
      <c r="K19" s="24">
        <v>2</v>
      </c>
      <c r="L19" s="24">
        <v>3814</v>
      </c>
      <c r="M19" s="24">
        <v>59</v>
      </c>
      <c r="N19" s="24">
        <v>382</v>
      </c>
      <c r="O19" s="25" t="s">
        <v>83</v>
      </c>
      <c r="P19" s="25">
        <v>2</v>
      </c>
      <c r="Q19" s="26"/>
      <c r="R19" s="25"/>
      <c r="S19" s="26">
        <v>1</v>
      </c>
      <c r="T19" s="26">
        <v>1</v>
      </c>
      <c r="U19" s="26">
        <v>2</v>
      </c>
      <c r="V19" s="26"/>
      <c r="W19" s="27"/>
      <c r="X19" s="27">
        <v>1</v>
      </c>
      <c r="Y19" s="27"/>
      <c r="Z19" s="28" t="s">
        <v>87</v>
      </c>
      <c r="AA19" s="24">
        <v>1136999</v>
      </c>
      <c r="AB19" s="25" t="s">
        <v>118</v>
      </c>
      <c r="AC19" s="25" t="s">
        <v>118</v>
      </c>
      <c r="AD19" s="25" t="s">
        <v>120</v>
      </c>
    </row>
    <row r="20" spans="1:30" x14ac:dyDescent="0.25">
      <c r="A20" s="1" t="s">
        <v>61</v>
      </c>
      <c r="B20" s="4"/>
      <c r="C20" s="4"/>
      <c r="D20" s="4"/>
      <c r="E20" s="4">
        <v>13</v>
      </c>
      <c r="F20" s="4"/>
      <c r="G20" s="4">
        <v>8</v>
      </c>
      <c r="H20" s="4"/>
      <c r="I20" s="4">
        <v>3</v>
      </c>
      <c r="J20" s="4">
        <v>70</v>
      </c>
      <c r="K20" s="4">
        <v>4</v>
      </c>
      <c r="L20" s="4">
        <v>21440</v>
      </c>
      <c r="M20" s="4">
        <v>306</v>
      </c>
      <c r="N20" s="4">
        <v>7102</v>
      </c>
      <c r="O20" s="21" t="s">
        <v>83</v>
      </c>
      <c r="P20" s="21">
        <v>2</v>
      </c>
      <c r="R20" s="21"/>
      <c r="T20">
        <v>1</v>
      </c>
      <c r="U20">
        <v>3</v>
      </c>
      <c r="W20" s="5">
        <v>7.25</v>
      </c>
      <c r="X20" s="5" t="s">
        <v>85</v>
      </c>
      <c r="Y20" s="5"/>
      <c r="Z20" s="6" t="s">
        <v>104</v>
      </c>
      <c r="AA20" s="4">
        <v>4241596</v>
      </c>
      <c r="AB20" s="21" t="s">
        <v>120</v>
      </c>
      <c r="AC20" s="21" t="s">
        <v>119</v>
      </c>
      <c r="AD20" s="21" t="s">
        <v>118</v>
      </c>
    </row>
    <row r="21" spans="1:30" x14ac:dyDescent="0.25">
      <c r="A21" s="1" t="s">
        <v>16</v>
      </c>
      <c r="B21" s="4">
        <v>9454</v>
      </c>
      <c r="C21" s="4">
        <v>17050</v>
      </c>
      <c r="D21" s="4">
        <v>88</v>
      </c>
      <c r="E21" s="4">
        <v>68</v>
      </c>
      <c r="F21" s="4">
        <v>30</v>
      </c>
      <c r="G21" s="4">
        <v>15</v>
      </c>
      <c r="H21" s="4">
        <v>48</v>
      </c>
      <c r="I21" s="4">
        <v>8</v>
      </c>
      <c r="J21" s="4">
        <v>54</v>
      </c>
      <c r="K21" s="4">
        <v>2</v>
      </c>
      <c r="L21" s="4">
        <v>8634</v>
      </c>
      <c r="M21" s="4">
        <v>159</v>
      </c>
      <c r="N21" s="4">
        <v>2986</v>
      </c>
      <c r="O21" s="21" t="s">
        <v>83</v>
      </c>
      <c r="P21" s="21">
        <v>3</v>
      </c>
      <c r="Q21" t="s">
        <v>78</v>
      </c>
      <c r="R21" s="21"/>
      <c r="S21">
        <v>3</v>
      </c>
      <c r="T21">
        <v>3</v>
      </c>
      <c r="U21">
        <v>3</v>
      </c>
      <c r="W21" s="5">
        <v>1.9697</v>
      </c>
      <c r="X21" s="5">
        <v>2</v>
      </c>
      <c r="Y21" s="5"/>
      <c r="Z21" s="6" t="s">
        <v>91</v>
      </c>
      <c r="AA21" s="4">
        <v>12494812</v>
      </c>
      <c r="AB21" s="21" t="s">
        <v>117</v>
      </c>
      <c r="AC21" s="21" t="s">
        <v>117</v>
      </c>
      <c r="AD21" s="21" t="s">
        <v>117</v>
      </c>
    </row>
    <row r="22" spans="1:30" x14ac:dyDescent="0.25">
      <c r="A22" s="1" t="s">
        <v>17</v>
      </c>
      <c r="B22" s="4">
        <v>13085</v>
      </c>
      <c r="C22" s="4">
        <v>24034</v>
      </c>
      <c r="D22" s="4">
        <v>105</v>
      </c>
      <c r="E22" s="4">
        <v>90</v>
      </c>
      <c r="F22" s="4">
        <v>16</v>
      </c>
      <c r="G22" s="4">
        <v>20</v>
      </c>
      <c r="H22" s="4">
        <v>97</v>
      </c>
      <c r="I22" s="4">
        <v>25</v>
      </c>
      <c r="J22" s="4">
        <v>57</v>
      </c>
      <c r="K22" s="4">
        <v>3</v>
      </c>
      <c r="L22" s="4">
        <v>7685</v>
      </c>
      <c r="M22" s="4">
        <v>134</v>
      </c>
      <c r="N22" s="4">
        <v>1836</v>
      </c>
      <c r="O22" s="21" t="s">
        <v>83</v>
      </c>
      <c r="P22" s="21">
        <v>1</v>
      </c>
      <c r="Q22" t="s">
        <v>78</v>
      </c>
      <c r="R22" s="21"/>
      <c r="S22">
        <v>1</v>
      </c>
      <c r="T22">
        <v>1</v>
      </c>
      <c r="U22">
        <v>3</v>
      </c>
      <c r="W22" s="5">
        <v>3.8923999999999999</v>
      </c>
      <c r="X22" s="5">
        <v>2</v>
      </c>
      <c r="Y22" s="5"/>
      <c r="Z22" s="6" t="s">
        <v>93</v>
      </c>
      <c r="AA22" s="4">
        <v>7026334</v>
      </c>
      <c r="AB22" s="21" t="s">
        <v>121</v>
      </c>
      <c r="AC22" s="21" t="s">
        <v>117</v>
      </c>
      <c r="AD22" s="21" t="s">
        <v>120</v>
      </c>
    </row>
    <row r="23" spans="1:30" x14ac:dyDescent="0.25">
      <c r="A23" s="1" t="s">
        <v>19</v>
      </c>
      <c r="B23" s="4">
        <v>7744</v>
      </c>
      <c r="C23" s="4">
        <v>22952</v>
      </c>
      <c r="D23" s="4">
        <v>54</v>
      </c>
      <c r="E23" s="4">
        <v>25</v>
      </c>
      <c r="F23" s="4">
        <v>0</v>
      </c>
      <c r="G23" s="4">
        <v>9</v>
      </c>
      <c r="H23" s="4">
        <v>31</v>
      </c>
      <c r="I23" s="4">
        <v>4</v>
      </c>
      <c r="J23" s="4">
        <v>50</v>
      </c>
      <c r="K23" s="4">
        <v>1</v>
      </c>
      <c r="L23" s="4">
        <v>3059</v>
      </c>
      <c r="M23" s="4">
        <v>61</v>
      </c>
      <c r="N23" s="4">
        <v>1599</v>
      </c>
      <c r="O23" s="21" t="s">
        <v>83</v>
      </c>
      <c r="P23" s="21">
        <v>2</v>
      </c>
      <c r="Q23" t="s">
        <v>78</v>
      </c>
      <c r="R23" s="21"/>
      <c r="S23">
        <v>3</v>
      </c>
      <c r="T23">
        <v>2</v>
      </c>
      <c r="U23">
        <v>2</v>
      </c>
      <c r="W23" s="5">
        <v>3.3624999999999998</v>
      </c>
      <c r="X23" s="5">
        <v>2</v>
      </c>
      <c r="Y23" s="5"/>
      <c r="Z23" s="6" t="s">
        <v>94</v>
      </c>
      <c r="AA23" s="4">
        <v>11395822</v>
      </c>
      <c r="AB23" s="21" t="s">
        <v>117</v>
      </c>
      <c r="AC23" s="21" t="s">
        <v>117</v>
      </c>
      <c r="AD23" s="21" t="s">
        <v>120</v>
      </c>
    </row>
    <row r="24" spans="1:30" x14ac:dyDescent="0.25">
      <c r="A24" s="1" t="s">
        <v>23</v>
      </c>
      <c r="B24" s="4">
        <v>6028</v>
      </c>
      <c r="C24" s="4">
        <v>13667</v>
      </c>
      <c r="D24" s="4">
        <v>41</v>
      </c>
      <c r="E24" s="4">
        <v>47</v>
      </c>
      <c r="F24" s="4">
        <v>11</v>
      </c>
      <c r="G24" s="4">
        <v>21</v>
      </c>
      <c r="H24" s="4">
        <v>44</v>
      </c>
      <c r="I24" s="4">
        <v>11</v>
      </c>
      <c r="J24" s="4">
        <v>57</v>
      </c>
      <c r="K24" s="4">
        <v>1</v>
      </c>
      <c r="L24" s="4">
        <v>3858</v>
      </c>
      <c r="M24" s="4">
        <v>67</v>
      </c>
      <c r="N24" s="4">
        <v>897</v>
      </c>
      <c r="O24" s="21" t="s">
        <v>83</v>
      </c>
      <c r="P24" s="21">
        <v>3</v>
      </c>
      <c r="Q24" t="s">
        <v>78</v>
      </c>
      <c r="R24" s="21"/>
      <c r="T24">
        <v>0</v>
      </c>
      <c r="U24">
        <v>2</v>
      </c>
      <c r="W24" s="5">
        <v>1.93</v>
      </c>
      <c r="X24" s="5">
        <v>2</v>
      </c>
      <c r="Y24" s="5"/>
      <c r="Z24" s="6" t="s">
        <v>98</v>
      </c>
      <c r="AA24" s="4">
        <v>1913982</v>
      </c>
      <c r="AB24" s="21" t="s">
        <v>118</v>
      </c>
      <c r="AC24" s="21" t="s">
        <v>118</v>
      </c>
      <c r="AD24" s="21" t="s">
        <v>118</v>
      </c>
    </row>
    <row r="25" spans="1:30" ht="16.5" customHeight="1" x14ac:dyDescent="0.25">
      <c r="A25" s="1" t="s">
        <v>43</v>
      </c>
      <c r="B25" s="4">
        <v>16286</v>
      </c>
      <c r="C25" s="4">
        <v>34049</v>
      </c>
      <c r="D25" s="4">
        <v>128</v>
      </c>
      <c r="E25" s="4"/>
      <c r="F25" s="4">
        <v>12</v>
      </c>
      <c r="G25" s="4">
        <v>127</v>
      </c>
      <c r="H25" s="4">
        <v>97</v>
      </c>
      <c r="I25" s="4"/>
      <c r="J25" s="4">
        <v>142</v>
      </c>
      <c r="K25" s="4">
        <v>4</v>
      </c>
      <c r="L25" s="4">
        <v>10642</v>
      </c>
      <c r="M25" s="4">
        <v>75</v>
      </c>
      <c r="N25" s="4">
        <v>2069</v>
      </c>
      <c r="O25" s="21"/>
      <c r="P25" s="21"/>
      <c r="R25" s="21"/>
      <c r="S25">
        <v>3</v>
      </c>
      <c r="W25" s="5">
        <v>4.5137999999999998</v>
      </c>
      <c r="X25" s="5">
        <v>7</v>
      </c>
      <c r="Y25" s="5"/>
      <c r="Z25" s="6">
        <v>239</v>
      </c>
      <c r="AA25" s="4">
        <v>20175172</v>
      </c>
      <c r="AB25" s="21"/>
      <c r="AC25" s="21"/>
      <c r="AD25" s="21"/>
    </row>
    <row r="26" spans="1:30" x14ac:dyDescent="0.25">
      <c r="A26" s="1" t="s">
        <v>58</v>
      </c>
      <c r="B26" s="4"/>
      <c r="C26" s="4"/>
      <c r="D26" s="4"/>
      <c r="E26" s="4">
        <v>90</v>
      </c>
      <c r="F26" s="4"/>
      <c r="G26" s="4"/>
      <c r="H26" s="4"/>
      <c r="I26" s="4">
        <v>17</v>
      </c>
      <c r="J26" s="4">
        <v>53</v>
      </c>
      <c r="K26" s="4">
        <v>2</v>
      </c>
      <c r="L26" s="4"/>
      <c r="M26" s="4">
        <v>92</v>
      </c>
      <c r="N26" s="4"/>
      <c r="O26" s="21" t="s">
        <v>83</v>
      </c>
      <c r="P26" s="21">
        <v>2</v>
      </c>
      <c r="Q26" t="s">
        <v>79</v>
      </c>
      <c r="R26" s="21" t="s">
        <v>74</v>
      </c>
      <c r="T26">
        <v>0</v>
      </c>
      <c r="U26">
        <v>2</v>
      </c>
      <c r="W26" s="5"/>
      <c r="X26" s="5"/>
      <c r="Y26" s="5"/>
      <c r="Z26" s="6"/>
      <c r="AA26" s="4"/>
      <c r="AB26" s="21" t="s">
        <v>117</v>
      </c>
      <c r="AC26" s="21" t="s">
        <v>117</v>
      </c>
      <c r="AD26" s="21" t="s">
        <v>120</v>
      </c>
    </row>
    <row r="27" spans="1:30" x14ac:dyDescent="0.25">
      <c r="A27" s="1" t="s">
        <v>59</v>
      </c>
      <c r="B27" s="4"/>
      <c r="C27" s="4"/>
      <c r="D27" s="4"/>
      <c r="E27" s="4">
        <v>10</v>
      </c>
      <c r="F27" s="4"/>
      <c r="G27" s="4"/>
      <c r="H27" s="4"/>
      <c r="I27" s="4">
        <v>11</v>
      </c>
      <c r="J27" s="4">
        <v>45</v>
      </c>
      <c r="K27" s="4">
        <v>1</v>
      </c>
      <c r="L27" s="4"/>
      <c r="M27" s="4">
        <v>45</v>
      </c>
      <c r="N27" s="4"/>
      <c r="O27" s="21" t="s">
        <v>83</v>
      </c>
      <c r="P27" s="21"/>
      <c r="R27" s="21"/>
      <c r="U27">
        <v>2</v>
      </c>
      <c r="W27" s="5"/>
      <c r="X27" s="5"/>
      <c r="Y27" s="5"/>
      <c r="Z27" s="6"/>
      <c r="AA27" s="4"/>
      <c r="AB27" s="21" t="s">
        <v>118</v>
      </c>
      <c r="AC27" s="21" t="s">
        <v>118</v>
      </c>
      <c r="AD27" s="21" t="s">
        <v>117</v>
      </c>
    </row>
    <row r="28" spans="1:30" x14ac:dyDescent="0.25">
      <c r="A28" s="1" t="s">
        <v>60</v>
      </c>
      <c r="B28" s="4"/>
      <c r="C28" s="4"/>
      <c r="D28" s="4"/>
      <c r="E28" s="4">
        <v>0</v>
      </c>
      <c r="F28" s="4"/>
      <c r="G28" s="4"/>
      <c r="H28" s="4"/>
      <c r="I28" s="4">
        <v>0</v>
      </c>
      <c r="J28" s="4">
        <v>46</v>
      </c>
      <c r="K28" s="4">
        <v>1</v>
      </c>
      <c r="L28" s="4"/>
      <c r="M28" s="4">
        <v>88</v>
      </c>
      <c r="N28" s="4"/>
      <c r="O28" s="21" t="s">
        <v>83</v>
      </c>
      <c r="P28" s="21">
        <v>2</v>
      </c>
      <c r="Q28" t="s">
        <v>78</v>
      </c>
      <c r="R28" s="21"/>
      <c r="T28">
        <v>2</v>
      </c>
      <c r="U28">
        <v>3</v>
      </c>
      <c r="W28" s="5"/>
      <c r="X28" s="5"/>
      <c r="Y28" s="5"/>
      <c r="Z28" s="6"/>
      <c r="AA28" s="4"/>
      <c r="AB28" s="21" t="s">
        <v>117</v>
      </c>
      <c r="AC28" s="21" t="s">
        <v>117</v>
      </c>
      <c r="AD28" s="21">
        <v>0</v>
      </c>
    </row>
    <row r="29" spans="1:30" x14ac:dyDescent="0.25">
      <c r="A29" s="1" t="s">
        <v>37</v>
      </c>
      <c r="B29" s="4">
        <v>7054</v>
      </c>
      <c r="C29" s="4">
        <v>13293</v>
      </c>
      <c r="D29" s="4">
        <v>70</v>
      </c>
      <c r="E29" s="4">
        <v>72</v>
      </c>
      <c r="F29" s="4">
        <v>30</v>
      </c>
      <c r="G29" s="4">
        <v>20</v>
      </c>
      <c r="H29" s="4">
        <v>66</v>
      </c>
      <c r="I29" s="4">
        <v>11</v>
      </c>
      <c r="J29" s="4">
        <v>66</v>
      </c>
      <c r="K29" s="4">
        <v>3</v>
      </c>
      <c r="L29" s="4">
        <v>12833</v>
      </c>
      <c r="M29" s="4">
        <v>194</v>
      </c>
      <c r="N29" s="4">
        <v>1993</v>
      </c>
      <c r="O29" s="21" t="s">
        <v>83</v>
      </c>
      <c r="P29" s="21">
        <v>1</v>
      </c>
      <c r="Q29" t="s">
        <v>78</v>
      </c>
      <c r="R29" s="21"/>
      <c r="S29">
        <v>3</v>
      </c>
      <c r="T29">
        <v>1</v>
      </c>
      <c r="U29">
        <v>2</v>
      </c>
      <c r="W29" s="5">
        <v>1.62</v>
      </c>
      <c r="X29" s="5">
        <v>2</v>
      </c>
      <c r="Y29" s="5"/>
      <c r="Z29" s="6" t="s">
        <v>113</v>
      </c>
      <c r="AA29" s="4">
        <v>18873637</v>
      </c>
      <c r="AB29" s="21" t="s">
        <v>117</v>
      </c>
      <c r="AC29" s="21" t="s">
        <v>117</v>
      </c>
      <c r="AD29" s="21" t="s">
        <v>117</v>
      </c>
    </row>
    <row r="30" spans="1:30" ht="15.75" thickBot="1" x14ac:dyDescent="0.3">
      <c r="A30" s="1" t="s">
        <v>45</v>
      </c>
      <c r="B30" s="4">
        <v>7043</v>
      </c>
      <c r="C30" s="4">
        <v>14825</v>
      </c>
      <c r="D30" s="4">
        <v>58</v>
      </c>
      <c r="E30" s="4">
        <v>66</v>
      </c>
      <c r="F30" s="4">
        <v>11</v>
      </c>
      <c r="G30" s="4">
        <v>4</v>
      </c>
      <c r="H30" s="4">
        <v>47</v>
      </c>
      <c r="I30" s="4">
        <v>20</v>
      </c>
      <c r="J30" s="4">
        <v>51</v>
      </c>
      <c r="K30" s="4">
        <v>2</v>
      </c>
      <c r="L30" s="4">
        <v>4215</v>
      </c>
      <c r="M30" s="4">
        <v>82</v>
      </c>
      <c r="N30" s="4">
        <v>1281</v>
      </c>
      <c r="O30" s="21" t="s">
        <v>82</v>
      </c>
      <c r="P30" s="21">
        <v>2</v>
      </c>
      <c r="R30" s="21"/>
      <c r="S30">
        <v>2</v>
      </c>
      <c r="T30">
        <v>1</v>
      </c>
      <c r="U30">
        <v>2</v>
      </c>
      <c r="W30" s="5">
        <v>2.2616000000000001</v>
      </c>
      <c r="X30" s="5">
        <v>1</v>
      </c>
      <c r="Y30" s="5"/>
      <c r="Z30" s="6" t="s">
        <v>115</v>
      </c>
      <c r="AA30" s="4">
        <v>1601816</v>
      </c>
      <c r="AB30" s="21" t="s">
        <v>118</v>
      </c>
      <c r="AC30" s="21" t="s">
        <v>118</v>
      </c>
      <c r="AD30" s="21" t="s">
        <v>117</v>
      </c>
    </row>
    <row r="31" spans="1:30" ht="15.75" thickTop="1" x14ac:dyDescent="0.25">
      <c r="A31" s="23" t="s">
        <v>20</v>
      </c>
      <c r="B31" s="24">
        <v>5375</v>
      </c>
      <c r="C31" s="24">
        <v>10338</v>
      </c>
      <c r="D31" s="24">
        <v>57</v>
      </c>
      <c r="E31" s="24">
        <v>33</v>
      </c>
      <c r="F31" s="24">
        <v>15</v>
      </c>
      <c r="G31" s="24">
        <v>3</v>
      </c>
      <c r="H31" s="24">
        <v>24</v>
      </c>
      <c r="I31" s="24">
        <v>5</v>
      </c>
      <c r="J31" s="24">
        <v>53</v>
      </c>
      <c r="K31" s="24">
        <v>1</v>
      </c>
      <c r="L31" s="24">
        <v>3402</v>
      </c>
      <c r="M31" s="24">
        <v>64</v>
      </c>
      <c r="N31" s="24">
        <v>197</v>
      </c>
      <c r="O31" s="25" t="s">
        <v>82</v>
      </c>
      <c r="P31" s="25">
        <v>3</v>
      </c>
      <c r="Q31" s="26"/>
      <c r="R31" s="25"/>
      <c r="S31" s="26">
        <v>3</v>
      </c>
      <c r="T31" s="26">
        <v>1</v>
      </c>
      <c r="U31" s="26">
        <v>2</v>
      </c>
      <c r="V31" s="26"/>
      <c r="W31" s="27">
        <v>3.2225000000000001</v>
      </c>
      <c r="X31" s="27">
        <v>1.5</v>
      </c>
      <c r="Y31" s="27"/>
      <c r="Z31" s="28" t="s">
        <v>96</v>
      </c>
      <c r="AA31" s="24">
        <v>1490571</v>
      </c>
      <c r="AB31" s="25" t="s">
        <v>118</v>
      </c>
      <c r="AC31" s="25" t="s">
        <v>118</v>
      </c>
      <c r="AD31" s="25" t="s">
        <v>118</v>
      </c>
    </row>
    <row r="32" spans="1:30" x14ac:dyDescent="0.25">
      <c r="A32" s="1" t="s">
        <v>41</v>
      </c>
      <c r="B32" s="4">
        <v>12130</v>
      </c>
      <c r="C32" s="4">
        <v>26853</v>
      </c>
      <c r="D32" s="4">
        <v>85</v>
      </c>
      <c r="E32" s="4">
        <v>56</v>
      </c>
      <c r="F32" s="4">
        <v>9</v>
      </c>
      <c r="G32" s="4">
        <v>13</v>
      </c>
      <c r="H32" s="4">
        <v>85</v>
      </c>
      <c r="I32" s="4"/>
      <c r="J32" s="4">
        <v>59</v>
      </c>
      <c r="K32" s="4">
        <v>2</v>
      </c>
      <c r="L32" s="4">
        <v>4096</v>
      </c>
      <c r="M32" s="4">
        <v>69</v>
      </c>
      <c r="N32" s="4">
        <v>1821</v>
      </c>
      <c r="O32" s="21"/>
      <c r="P32" s="21"/>
      <c r="R32" s="21"/>
      <c r="S32">
        <v>4</v>
      </c>
      <c r="W32" s="5">
        <v>4.0148999999999999</v>
      </c>
      <c r="X32" s="5">
        <v>3</v>
      </c>
      <c r="Y32" s="5"/>
      <c r="Z32" s="6" t="s">
        <v>105</v>
      </c>
      <c r="AA32" s="4">
        <v>9803214</v>
      </c>
      <c r="AB32" s="21"/>
      <c r="AC32" s="21"/>
      <c r="AD32" s="21"/>
    </row>
    <row r="33" spans="1:30" x14ac:dyDescent="0.25">
      <c r="A33" s="1" t="s">
        <v>54</v>
      </c>
      <c r="B33" s="4"/>
      <c r="C33" s="4"/>
      <c r="D33" s="4"/>
      <c r="E33" s="4"/>
      <c r="F33" s="4"/>
      <c r="G33" s="4"/>
      <c r="H33" s="4"/>
      <c r="I33" s="4">
        <v>0</v>
      </c>
      <c r="J33" s="4"/>
      <c r="K33" s="4"/>
      <c r="L33" s="4"/>
      <c r="M33" s="4"/>
      <c r="N33" s="4"/>
      <c r="O33" s="21" t="s">
        <v>83</v>
      </c>
      <c r="P33" s="21">
        <v>1</v>
      </c>
      <c r="Q33" t="s">
        <v>81</v>
      </c>
      <c r="R33" s="21"/>
      <c r="T33">
        <v>0</v>
      </c>
      <c r="U33">
        <v>3</v>
      </c>
      <c r="W33" s="5"/>
      <c r="X33" s="5"/>
      <c r="Y33" s="5"/>
      <c r="Z33" s="6"/>
      <c r="AA33" s="4"/>
      <c r="AB33" s="21" t="s">
        <v>119</v>
      </c>
      <c r="AC33" s="21" t="s">
        <v>119</v>
      </c>
      <c r="AD33" s="21" t="s">
        <v>119</v>
      </c>
    </row>
    <row r="34" spans="1:30" x14ac:dyDescent="0.25">
      <c r="A34" s="1" t="s">
        <v>55</v>
      </c>
      <c r="B34" s="4"/>
      <c r="C34" s="4"/>
      <c r="D34" s="4"/>
      <c r="E34" s="4">
        <v>56</v>
      </c>
      <c r="F34" s="4">
        <v>9</v>
      </c>
      <c r="G34" s="4">
        <v>13</v>
      </c>
      <c r="H34" s="4">
        <v>85</v>
      </c>
      <c r="I34" s="4">
        <v>7</v>
      </c>
      <c r="J34" s="4">
        <v>59</v>
      </c>
      <c r="K34" s="4">
        <v>2</v>
      </c>
      <c r="L34" s="4">
        <v>4096</v>
      </c>
      <c r="M34" s="4">
        <v>69</v>
      </c>
      <c r="N34" s="4"/>
      <c r="O34" s="21" t="s">
        <v>83</v>
      </c>
      <c r="P34" s="21">
        <v>3</v>
      </c>
      <c r="Q34" t="s">
        <v>78</v>
      </c>
      <c r="R34" s="21"/>
      <c r="T34">
        <v>2</v>
      </c>
      <c r="U34">
        <v>2</v>
      </c>
      <c r="W34" s="5"/>
      <c r="X34" s="5"/>
      <c r="Y34" s="5"/>
      <c r="Z34" s="6"/>
      <c r="AA34" s="4"/>
      <c r="AB34" s="21" t="s">
        <v>117</v>
      </c>
      <c r="AC34" s="21" t="s">
        <v>117</v>
      </c>
      <c r="AD34" s="21" t="s">
        <v>117</v>
      </c>
    </row>
    <row r="35" spans="1:30" x14ac:dyDescent="0.25">
      <c r="A35" s="1" t="s">
        <v>42</v>
      </c>
      <c r="B35" s="4">
        <v>9232</v>
      </c>
      <c r="C35" s="4">
        <v>17484</v>
      </c>
      <c r="D35" s="4">
        <v>109</v>
      </c>
      <c r="E35" s="4">
        <v>119</v>
      </c>
      <c r="F35" s="4">
        <v>9</v>
      </c>
      <c r="G35" s="4">
        <v>21</v>
      </c>
      <c r="H35" s="4">
        <v>55</v>
      </c>
      <c r="I35" s="4"/>
      <c r="J35" s="4">
        <v>78</v>
      </c>
      <c r="K35" s="4">
        <v>3</v>
      </c>
      <c r="L35" s="4">
        <v>9265</v>
      </c>
      <c r="M35" s="4">
        <v>118</v>
      </c>
      <c r="N35" s="4">
        <v>1870</v>
      </c>
      <c r="O35" s="21"/>
      <c r="P35" s="21"/>
      <c r="R35" s="21"/>
      <c r="S35">
        <v>1</v>
      </c>
      <c r="W35" s="5">
        <v>3.95</v>
      </c>
      <c r="X35" s="5">
        <v>3</v>
      </c>
      <c r="Y35" s="5"/>
      <c r="Z35" s="6" t="s">
        <v>106</v>
      </c>
      <c r="AA35" s="4">
        <v>7501388</v>
      </c>
      <c r="AB35" s="21"/>
      <c r="AC35" s="21"/>
      <c r="AD35" s="21"/>
    </row>
    <row r="36" spans="1:30" x14ac:dyDescent="0.25">
      <c r="A36" s="1" t="s">
        <v>56</v>
      </c>
      <c r="B36" s="4"/>
      <c r="C36" s="4"/>
      <c r="D36" s="4"/>
      <c r="E36" s="4">
        <v>101</v>
      </c>
      <c r="F36" s="4"/>
      <c r="G36" s="4"/>
      <c r="H36" s="4"/>
      <c r="I36" s="4">
        <v>3</v>
      </c>
      <c r="J36" s="4">
        <v>62</v>
      </c>
      <c r="K36" s="4">
        <v>2</v>
      </c>
      <c r="L36" s="4"/>
      <c r="M36" s="4">
        <v>138</v>
      </c>
      <c r="N36" s="4"/>
      <c r="O36" s="21" t="s">
        <v>83</v>
      </c>
      <c r="P36" s="21">
        <v>2</v>
      </c>
      <c r="Q36" t="s">
        <v>78</v>
      </c>
      <c r="R36" s="21"/>
      <c r="T36">
        <v>0</v>
      </c>
      <c r="U36">
        <v>3</v>
      </c>
      <c r="W36" s="5"/>
      <c r="X36" s="5"/>
      <c r="Y36" s="5"/>
      <c r="Z36" s="6"/>
      <c r="AA36" s="4"/>
      <c r="AB36" s="21" t="s">
        <v>117</v>
      </c>
      <c r="AC36" s="21" t="s">
        <v>117</v>
      </c>
      <c r="AD36" s="21" t="s">
        <v>117</v>
      </c>
    </row>
    <row r="37" spans="1:30" x14ac:dyDescent="0.25">
      <c r="A37" s="1" t="s">
        <v>57</v>
      </c>
      <c r="B37" s="4"/>
      <c r="C37" s="4"/>
      <c r="D37" s="4"/>
      <c r="E37" s="4">
        <v>18</v>
      </c>
      <c r="F37" s="4"/>
      <c r="G37" s="4"/>
      <c r="H37" s="4"/>
      <c r="I37" s="4">
        <v>1</v>
      </c>
      <c r="J37" s="4">
        <v>34</v>
      </c>
      <c r="K37" s="4">
        <v>1</v>
      </c>
      <c r="L37" s="4"/>
      <c r="M37" s="4">
        <v>56</v>
      </c>
      <c r="N37" s="4"/>
      <c r="O37" s="21" t="s">
        <v>82</v>
      </c>
      <c r="P37" s="21">
        <v>2</v>
      </c>
      <c r="Q37" t="s">
        <v>78</v>
      </c>
      <c r="R37" s="21"/>
      <c r="T37">
        <v>1</v>
      </c>
      <c r="U37">
        <v>2</v>
      </c>
      <c r="W37" s="5"/>
      <c r="X37" s="5"/>
      <c r="Y37" s="5"/>
      <c r="Z37" s="6"/>
      <c r="AA37" s="4"/>
      <c r="AB37" s="21" t="s">
        <v>118</v>
      </c>
      <c r="AC37" s="21" t="s">
        <v>118</v>
      </c>
      <c r="AD37" s="21" t="s">
        <v>118</v>
      </c>
    </row>
    <row r="38" spans="1:30" x14ac:dyDescent="0.25">
      <c r="A38" s="1" t="s">
        <v>32</v>
      </c>
      <c r="B38" s="4">
        <v>4911</v>
      </c>
      <c r="C38" s="4">
        <v>12031</v>
      </c>
      <c r="D38" s="4">
        <v>63</v>
      </c>
      <c r="E38" s="4">
        <v>42</v>
      </c>
      <c r="F38" s="4">
        <v>6</v>
      </c>
      <c r="G38" s="4">
        <v>0</v>
      </c>
      <c r="H38" s="4">
        <v>28</v>
      </c>
      <c r="I38" s="4">
        <v>2</v>
      </c>
      <c r="J38" s="4">
        <v>48</v>
      </c>
      <c r="K38" s="4">
        <v>1</v>
      </c>
      <c r="L38" s="4">
        <v>3652</v>
      </c>
      <c r="M38" s="4">
        <v>76</v>
      </c>
      <c r="N38" s="4">
        <v>1303</v>
      </c>
      <c r="O38" s="21" t="s">
        <v>82</v>
      </c>
      <c r="P38" s="21">
        <v>1</v>
      </c>
      <c r="R38" s="21"/>
      <c r="S38">
        <v>3</v>
      </c>
      <c r="T38">
        <v>1</v>
      </c>
      <c r="U38">
        <v>2</v>
      </c>
      <c r="W38" s="5">
        <v>1.2224999999999999</v>
      </c>
      <c r="X38" s="5">
        <v>1.5</v>
      </c>
      <c r="Y38" s="5"/>
      <c r="Z38" s="6" t="s">
        <v>107</v>
      </c>
      <c r="AA38" s="4">
        <v>6962508</v>
      </c>
      <c r="AB38" s="21" t="s">
        <v>118</v>
      </c>
      <c r="AC38" s="21" t="s">
        <v>117</v>
      </c>
      <c r="AD38" s="21" t="s">
        <v>120</v>
      </c>
    </row>
    <row r="39" spans="1:30" x14ac:dyDescent="0.25">
      <c r="A39" s="1" t="s">
        <v>44</v>
      </c>
      <c r="B39" s="4">
        <v>15249</v>
      </c>
      <c r="C39" s="4">
        <v>29711</v>
      </c>
      <c r="D39" s="4">
        <v>211</v>
      </c>
      <c r="E39" s="4">
        <v>94</v>
      </c>
      <c r="F39" s="4">
        <v>17</v>
      </c>
      <c r="G39" s="4">
        <v>7</v>
      </c>
      <c r="H39" s="4">
        <v>76</v>
      </c>
      <c r="I39" s="4"/>
      <c r="J39" s="4">
        <v>91</v>
      </c>
      <c r="K39" s="4">
        <v>3</v>
      </c>
      <c r="L39" s="4">
        <v>7173</v>
      </c>
      <c r="M39" s="4">
        <v>78</v>
      </c>
      <c r="N39" s="4">
        <v>1047</v>
      </c>
      <c r="O39" s="21"/>
      <c r="P39" s="21"/>
      <c r="R39" s="21"/>
      <c r="S39">
        <v>5</v>
      </c>
      <c r="W39" s="5">
        <v>5.05</v>
      </c>
      <c r="X39" s="5">
        <v>3</v>
      </c>
      <c r="Y39" s="5"/>
      <c r="Z39" s="6" t="s">
        <v>112</v>
      </c>
      <c r="AA39" s="4">
        <v>4093411</v>
      </c>
      <c r="AB39" s="21"/>
      <c r="AC39" s="21"/>
      <c r="AD39" s="21"/>
    </row>
    <row r="40" spans="1:30" x14ac:dyDescent="0.25">
      <c r="A40" s="1" t="s">
        <v>62</v>
      </c>
      <c r="B40" s="4"/>
      <c r="C40" s="4"/>
      <c r="D40" s="4"/>
      <c r="E40" s="4">
        <v>23</v>
      </c>
      <c r="F40" s="4"/>
      <c r="G40" s="4"/>
      <c r="H40" s="4"/>
      <c r="I40" s="4">
        <v>3</v>
      </c>
      <c r="J40" s="4">
        <v>39</v>
      </c>
      <c r="K40" s="4"/>
      <c r="L40" s="4"/>
      <c r="M40" s="4">
        <v>60</v>
      </c>
      <c r="N40" s="4"/>
      <c r="O40" s="21" t="s">
        <v>82</v>
      </c>
      <c r="P40" s="21">
        <v>1</v>
      </c>
      <c r="R40" s="21"/>
      <c r="T40">
        <v>0</v>
      </c>
      <c r="U40">
        <v>2</v>
      </c>
      <c r="W40" s="5"/>
      <c r="X40" s="5"/>
      <c r="Y40" s="5"/>
      <c r="Z40" s="6"/>
      <c r="AA40" s="4"/>
      <c r="AB40" s="21" t="s">
        <v>118</v>
      </c>
      <c r="AC40" s="21" t="s">
        <v>117</v>
      </c>
      <c r="AD40" s="21" t="s">
        <v>117</v>
      </c>
    </row>
    <row r="41" spans="1:30" ht="15.75" thickBot="1" x14ac:dyDescent="0.3">
      <c r="A41" s="1" t="s">
        <v>63</v>
      </c>
      <c r="B41" s="4"/>
      <c r="C41" s="4"/>
      <c r="D41" s="4"/>
      <c r="E41" s="4">
        <v>71</v>
      </c>
      <c r="F41" s="4"/>
      <c r="G41" s="4"/>
      <c r="H41" s="4"/>
      <c r="I41" s="4">
        <v>8</v>
      </c>
      <c r="J41" s="4">
        <v>47</v>
      </c>
      <c r="K41" s="4"/>
      <c r="L41" s="4"/>
      <c r="M41" s="4">
        <v>97</v>
      </c>
      <c r="N41" s="4"/>
      <c r="O41" s="21" t="s">
        <v>82</v>
      </c>
      <c r="P41" s="21">
        <v>3</v>
      </c>
      <c r="R41" s="21"/>
      <c r="T41">
        <v>1</v>
      </c>
      <c r="U41">
        <v>2</v>
      </c>
      <c r="W41" s="5"/>
      <c r="X41" s="5"/>
      <c r="Y41" s="5"/>
      <c r="Z41" s="6"/>
      <c r="AA41" s="4"/>
      <c r="AB41" s="21" t="s">
        <v>118</v>
      </c>
      <c r="AC41" s="21" t="s">
        <v>117</v>
      </c>
      <c r="AD41" s="21" t="s">
        <v>117</v>
      </c>
    </row>
    <row r="42" spans="1:30" ht="15.75" thickTop="1" x14ac:dyDescent="0.25">
      <c r="A42" s="23" t="s">
        <v>8</v>
      </c>
      <c r="B42" s="24">
        <v>12000</v>
      </c>
      <c r="C42" s="24">
        <v>18217</v>
      </c>
      <c r="D42" s="24">
        <v>109</v>
      </c>
      <c r="E42" s="24">
        <v>131</v>
      </c>
      <c r="F42" s="24">
        <v>138</v>
      </c>
      <c r="G42" s="24">
        <v>42</v>
      </c>
      <c r="H42" s="24">
        <v>129</v>
      </c>
      <c r="I42" s="24"/>
      <c r="J42" s="24">
        <v>110</v>
      </c>
      <c r="K42" s="24">
        <v>8</v>
      </c>
      <c r="L42" s="24">
        <v>10045</v>
      </c>
      <c r="M42" s="24">
        <v>91</v>
      </c>
      <c r="N42" s="24">
        <v>874</v>
      </c>
      <c r="O42" s="25"/>
      <c r="P42" s="25"/>
      <c r="Q42" s="26"/>
      <c r="R42" s="25"/>
      <c r="S42" s="26">
        <v>4</v>
      </c>
      <c r="T42" s="26"/>
      <c r="U42" s="26"/>
      <c r="V42" s="26"/>
      <c r="W42" s="27">
        <v>4</v>
      </c>
      <c r="X42" s="27">
        <v>3</v>
      </c>
      <c r="Y42" s="27"/>
      <c r="Z42" s="28">
        <v>433</v>
      </c>
      <c r="AA42" s="24">
        <v>86393113</v>
      </c>
      <c r="AB42" s="25"/>
      <c r="AC42" s="25"/>
      <c r="AD42" s="25"/>
    </row>
    <row r="43" spans="1:30" x14ac:dyDescent="0.25">
      <c r="A43" s="1" t="s">
        <v>11</v>
      </c>
      <c r="B43" s="4"/>
      <c r="C43" s="4"/>
      <c r="D43" s="4"/>
      <c r="E43" s="4">
        <v>111</v>
      </c>
      <c r="F43" s="4"/>
      <c r="G43" s="4">
        <v>25</v>
      </c>
      <c r="H43" s="4"/>
      <c r="I43" s="4">
        <v>101</v>
      </c>
      <c r="J43" s="4">
        <v>84</v>
      </c>
      <c r="K43" s="4">
        <v>3</v>
      </c>
      <c r="L43" s="4"/>
      <c r="M43" s="4">
        <v>122</v>
      </c>
      <c r="N43" s="4"/>
      <c r="O43" s="21" t="s">
        <v>82</v>
      </c>
      <c r="P43" s="21">
        <v>2</v>
      </c>
      <c r="Q43" t="s">
        <v>78</v>
      </c>
      <c r="R43" s="21" t="s">
        <v>74</v>
      </c>
      <c r="T43">
        <v>1</v>
      </c>
      <c r="U43">
        <v>2</v>
      </c>
      <c r="W43" s="5"/>
      <c r="X43" s="5"/>
      <c r="Y43" s="5"/>
      <c r="Z43" s="6"/>
      <c r="AA43" s="4"/>
      <c r="AB43" s="21" t="s">
        <v>117</v>
      </c>
      <c r="AC43" s="21" t="s">
        <v>117</v>
      </c>
      <c r="AD43" s="21" t="s">
        <v>117</v>
      </c>
    </row>
    <row r="44" spans="1:30" x14ac:dyDescent="0.25">
      <c r="A44" s="1" t="s">
        <v>12</v>
      </c>
      <c r="B44" s="4"/>
      <c r="C44" s="4"/>
      <c r="D44" s="4"/>
      <c r="E44" s="4">
        <v>20</v>
      </c>
      <c r="F44" s="4"/>
      <c r="G44" s="4">
        <v>9</v>
      </c>
      <c r="H44" s="4"/>
      <c r="I44" s="4">
        <v>6</v>
      </c>
      <c r="J44" s="4">
        <v>16</v>
      </c>
      <c r="K44" s="4">
        <v>3</v>
      </c>
      <c r="L44" s="4"/>
      <c r="M44" s="4">
        <v>70</v>
      </c>
      <c r="N44" s="4"/>
      <c r="O44" s="21" t="s">
        <v>83</v>
      </c>
      <c r="P44" s="21">
        <v>2</v>
      </c>
      <c r="Q44" t="s">
        <v>78</v>
      </c>
      <c r="R44" s="21"/>
      <c r="T44">
        <v>0</v>
      </c>
      <c r="U44">
        <v>1</v>
      </c>
      <c r="W44" s="5"/>
      <c r="X44" s="5"/>
      <c r="Y44" s="5"/>
      <c r="Z44" s="6"/>
      <c r="AA44" s="4"/>
      <c r="AB44" s="21" t="s">
        <v>118</v>
      </c>
      <c r="AC44" s="21" t="s">
        <v>118</v>
      </c>
      <c r="AD44" s="21" t="s">
        <v>117</v>
      </c>
    </row>
    <row r="45" spans="1:30" x14ac:dyDescent="0.25">
      <c r="A45" s="1" t="s">
        <v>15</v>
      </c>
      <c r="B45" s="4">
        <v>8607</v>
      </c>
      <c r="C45" s="4">
        <v>15819</v>
      </c>
      <c r="D45" s="4">
        <v>66</v>
      </c>
      <c r="E45" s="4">
        <v>67</v>
      </c>
      <c r="F45" s="4">
        <v>58</v>
      </c>
      <c r="G45" s="4">
        <v>10</v>
      </c>
      <c r="H45" s="4">
        <v>127</v>
      </c>
      <c r="I45" s="4">
        <v>51</v>
      </c>
      <c r="J45" s="4">
        <v>57</v>
      </c>
      <c r="K45" s="4">
        <v>2</v>
      </c>
      <c r="L45" s="4">
        <v>10704</v>
      </c>
      <c r="M45" s="4">
        <v>187</v>
      </c>
      <c r="N45" s="4">
        <v>2490</v>
      </c>
      <c r="O45" s="21" t="s">
        <v>82</v>
      </c>
      <c r="P45" s="21">
        <v>0</v>
      </c>
      <c r="R45" s="21"/>
      <c r="S45">
        <v>4</v>
      </c>
      <c r="T45">
        <v>2</v>
      </c>
      <c r="U45">
        <v>2</v>
      </c>
      <c r="W45" s="5">
        <v>2.2875000000000001</v>
      </c>
      <c r="X45" s="5">
        <v>3</v>
      </c>
      <c r="Y45" s="5">
        <v>1.0900000000000001</v>
      </c>
      <c r="Z45" s="6">
        <v>128</v>
      </c>
      <c r="AA45" s="4">
        <v>8716676</v>
      </c>
      <c r="AB45" s="21" t="s">
        <v>117</v>
      </c>
      <c r="AC45" s="21" t="s">
        <v>117</v>
      </c>
      <c r="AD45" s="21" t="s">
        <v>117</v>
      </c>
    </row>
    <row r="46" spans="1:30" x14ac:dyDescent="0.25">
      <c r="A46" s="1" t="s">
        <v>21</v>
      </c>
      <c r="B46" s="4">
        <v>2597</v>
      </c>
      <c r="C46" s="4">
        <v>6717</v>
      </c>
      <c r="D46" s="4">
        <v>15</v>
      </c>
      <c r="E46" s="4">
        <v>8</v>
      </c>
      <c r="F46" s="4">
        <v>22</v>
      </c>
      <c r="G46" s="4">
        <v>0</v>
      </c>
      <c r="H46" s="4">
        <v>20</v>
      </c>
      <c r="I46" s="4">
        <v>10</v>
      </c>
      <c r="J46" s="4">
        <v>49</v>
      </c>
      <c r="K46" s="4">
        <v>2</v>
      </c>
      <c r="L46" s="4">
        <v>3391</v>
      </c>
      <c r="M46" s="4">
        <v>69</v>
      </c>
      <c r="N46" s="4">
        <v>533</v>
      </c>
      <c r="O46" s="21" t="s">
        <v>82</v>
      </c>
      <c r="P46" s="21">
        <v>2</v>
      </c>
      <c r="R46" s="21"/>
      <c r="S46">
        <v>2</v>
      </c>
      <c r="T46">
        <v>2</v>
      </c>
      <c r="U46">
        <v>2</v>
      </c>
      <c r="W46" s="5">
        <v>2.25</v>
      </c>
      <c r="X46" s="5">
        <v>1</v>
      </c>
      <c r="Y46" s="5"/>
      <c r="Z46" s="6">
        <v>90</v>
      </c>
      <c r="AA46" s="4">
        <v>3823855</v>
      </c>
      <c r="AB46" s="21" t="s">
        <v>118</v>
      </c>
      <c r="AC46" s="21" t="s">
        <v>118</v>
      </c>
      <c r="AD46" s="21" t="s">
        <v>118</v>
      </c>
    </row>
    <row r="47" spans="1:30" x14ac:dyDescent="0.25">
      <c r="A47" s="1" t="s">
        <v>22</v>
      </c>
      <c r="B47" s="4">
        <v>4416</v>
      </c>
      <c r="C47" s="4">
        <v>12083</v>
      </c>
      <c r="D47" s="4">
        <v>26</v>
      </c>
      <c r="E47" s="4">
        <v>22</v>
      </c>
      <c r="F47" s="4">
        <v>19</v>
      </c>
      <c r="G47" s="4">
        <v>1</v>
      </c>
      <c r="H47" s="4">
        <v>24</v>
      </c>
      <c r="I47" s="4">
        <v>3</v>
      </c>
      <c r="J47" s="4">
        <v>49</v>
      </c>
      <c r="K47" s="4">
        <v>1</v>
      </c>
      <c r="L47" s="4">
        <v>5164</v>
      </c>
      <c r="M47" s="4">
        <v>105</v>
      </c>
      <c r="N47" s="4">
        <v>761</v>
      </c>
      <c r="O47" s="21" t="s">
        <v>82</v>
      </c>
      <c r="P47" s="21">
        <v>2</v>
      </c>
      <c r="R47" s="21"/>
      <c r="S47">
        <v>5</v>
      </c>
      <c r="T47">
        <v>3</v>
      </c>
      <c r="U47">
        <v>2</v>
      </c>
      <c r="W47" s="5">
        <v>2.95</v>
      </c>
      <c r="X47" s="5">
        <v>2</v>
      </c>
      <c r="Y47" s="5"/>
      <c r="Z47" s="6">
        <v>111</v>
      </c>
      <c r="AA47" s="4">
        <v>1831671</v>
      </c>
      <c r="AB47" s="21" t="s">
        <v>118</v>
      </c>
      <c r="AC47" s="21" t="s">
        <v>117</v>
      </c>
      <c r="AD47" s="21" t="s">
        <v>117</v>
      </c>
    </row>
    <row r="48" spans="1:30" x14ac:dyDescent="0.25">
      <c r="A48" s="1" t="s">
        <v>40</v>
      </c>
      <c r="B48" s="4">
        <v>5510</v>
      </c>
      <c r="C48" s="4">
        <v>19759</v>
      </c>
      <c r="D48" s="4">
        <v>31</v>
      </c>
      <c r="E48" s="4">
        <v>31</v>
      </c>
      <c r="F48" s="4">
        <v>39</v>
      </c>
      <c r="G48" s="4">
        <v>6</v>
      </c>
      <c r="H48" s="4">
        <v>41</v>
      </c>
      <c r="I48" s="4"/>
      <c r="J48" s="4">
        <v>78</v>
      </c>
      <c r="K48" s="4">
        <v>4</v>
      </c>
      <c r="L48" s="4">
        <v>6749</v>
      </c>
      <c r="M48" s="4">
        <v>86</v>
      </c>
      <c r="N48" s="4">
        <v>1008</v>
      </c>
      <c r="O48" s="21"/>
      <c r="P48" s="21"/>
      <c r="R48" s="21"/>
      <c r="S48">
        <v>6</v>
      </c>
      <c r="W48" s="5">
        <v>4.4859</v>
      </c>
      <c r="X48" s="5">
        <v>2</v>
      </c>
      <c r="Y48" s="5"/>
      <c r="Z48" s="6" t="s">
        <v>99</v>
      </c>
      <c r="AA48" s="4">
        <v>3175482</v>
      </c>
      <c r="AB48" s="21"/>
      <c r="AC48" s="21"/>
      <c r="AD48" s="21"/>
    </row>
    <row r="49" spans="1:30" x14ac:dyDescent="0.25">
      <c r="A49" s="29" t="s">
        <v>145</v>
      </c>
      <c r="B49" s="4"/>
      <c r="C49" s="4"/>
      <c r="D49" s="4"/>
      <c r="E49" s="4">
        <v>2</v>
      </c>
      <c r="F49" s="4"/>
      <c r="G49" s="4"/>
      <c r="H49" s="4">
        <v>0</v>
      </c>
      <c r="I49" s="4"/>
      <c r="J49" s="4">
        <v>13</v>
      </c>
      <c r="K49" s="4">
        <v>0</v>
      </c>
      <c r="L49" s="4"/>
      <c r="M49" s="4">
        <v>40</v>
      </c>
      <c r="N49" s="4"/>
      <c r="O49" s="21" t="s">
        <v>83</v>
      </c>
      <c r="P49" s="21">
        <v>1</v>
      </c>
      <c r="R49" s="21"/>
      <c r="T49">
        <v>1</v>
      </c>
      <c r="U49">
        <v>2</v>
      </c>
      <c r="W49" s="5"/>
      <c r="X49" s="5"/>
      <c r="Y49" s="5"/>
      <c r="Z49" s="6"/>
      <c r="AA49" s="4"/>
      <c r="AB49" s="21"/>
      <c r="AC49" s="21"/>
      <c r="AD49" s="21"/>
    </row>
    <row r="50" spans="1:30" x14ac:dyDescent="0.25">
      <c r="A50" s="1" t="s">
        <v>52</v>
      </c>
      <c r="B50" s="4"/>
      <c r="C50" s="4"/>
      <c r="D50" s="4"/>
      <c r="E50" s="4">
        <v>11</v>
      </c>
      <c r="F50" s="4"/>
      <c r="G50" s="4"/>
      <c r="H50" s="4"/>
      <c r="I50" s="4">
        <v>34</v>
      </c>
      <c r="J50" s="4">
        <v>20</v>
      </c>
      <c r="K50" s="4">
        <v>2</v>
      </c>
      <c r="L50" s="4"/>
      <c r="M50" s="4">
        <v>74</v>
      </c>
      <c r="N50" s="4"/>
      <c r="O50" s="21" t="s">
        <v>83</v>
      </c>
      <c r="P50" s="21">
        <v>2</v>
      </c>
      <c r="R50" s="21" t="s">
        <v>74</v>
      </c>
      <c r="T50">
        <v>2</v>
      </c>
      <c r="U50">
        <v>1</v>
      </c>
      <c r="W50" s="5"/>
      <c r="X50" s="5"/>
      <c r="Y50" s="5"/>
      <c r="Z50" s="6"/>
      <c r="AA50" s="4"/>
      <c r="AB50" s="21" t="s">
        <v>118</v>
      </c>
      <c r="AC50" s="21" t="s">
        <v>118</v>
      </c>
      <c r="AD50" s="21" t="s">
        <v>119</v>
      </c>
    </row>
    <row r="51" spans="1:30" x14ac:dyDescent="0.25">
      <c r="A51" s="1" t="s">
        <v>53</v>
      </c>
      <c r="B51" s="4"/>
      <c r="C51" s="4"/>
      <c r="D51" s="4"/>
      <c r="E51" s="4">
        <v>18</v>
      </c>
      <c r="F51" s="4"/>
      <c r="G51" s="4"/>
      <c r="H51" s="4"/>
      <c r="I51" s="4">
        <v>7</v>
      </c>
      <c r="J51" s="4">
        <v>49</v>
      </c>
      <c r="K51" s="4">
        <v>2</v>
      </c>
      <c r="L51" s="4"/>
      <c r="M51" s="4">
        <v>97</v>
      </c>
      <c r="N51" s="4"/>
      <c r="O51" s="21" t="s">
        <v>82</v>
      </c>
      <c r="P51" s="21">
        <v>1</v>
      </c>
      <c r="R51" s="21"/>
      <c r="T51">
        <v>2</v>
      </c>
      <c r="U51">
        <v>2</v>
      </c>
      <c r="W51" s="5"/>
      <c r="X51" s="5"/>
      <c r="Y51" s="5"/>
      <c r="Z51" s="6"/>
      <c r="AA51" s="4"/>
      <c r="AB51" s="21" t="s">
        <v>117</v>
      </c>
      <c r="AC51" s="21" t="s">
        <v>118</v>
      </c>
      <c r="AD51" s="21" t="s">
        <v>117</v>
      </c>
    </row>
    <row r="52" spans="1:30" x14ac:dyDescent="0.25">
      <c r="A52" s="1" t="s">
        <v>24</v>
      </c>
      <c r="B52" s="4">
        <v>7754</v>
      </c>
      <c r="C52" s="4">
        <v>11374</v>
      </c>
      <c r="D52" s="4">
        <v>84</v>
      </c>
      <c r="E52" s="4">
        <v>45</v>
      </c>
      <c r="F52" s="4">
        <v>23</v>
      </c>
      <c r="G52" s="4">
        <v>5</v>
      </c>
      <c r="H52" s="4">
        <v>81</v>
      </c>
      <c r="I52" s="4">
        <v>25</v>
      </c>
      <c r="J52" s="4">
        <v>53</v>
      </c>
      <c r="K52" s="4">
        <v>1</v>
      </c>
      <c r="L52" s="4">
        <v>5485</v>
      </c>
      <c r="M52" s="4">
        <v>103</v>
      </c>
      <c r="N52" s="4">
        <v>1317</v>
      </c>
      <c r="O52" s="21" t="s">
        <v>82</v>
      </c>
      <c r="P52" s="21">
        <v>2</v>
      </c>
      <c r="R52" s="21"/>
      <c r="S52">
        <v>2</v>
      </c>
      <c r="T52">
        <v>2</v>
      </c>
      <c r="U52">
        <v>2</v>
      </c>
      <c r="W52" s="5">
        <v>2.1800000000000002</v>
      </c>
      <c r="X52" s="5">
        <v>2</v>
      </c>
      <c r="Y52" s="5"/>
      <c r="Z52" s="6" t="s">
        <v>87</v>
      </c>
      <c r="AA52" s="4">
        <v>3257772</v>
      </c>
      <c r="AB52" s="21" t="s">
        <v>117</v>
      </c>
      <c r="AC52" s="21" t="s">
        <v>117</v>
      </c>
      <c r="AD52" s="21" t="s">
        <v>117</v>
      </c>
    </row>
    <row r="53" spans="1:30" x14ac:dyDescent="0.25">
      <c r="A53" s="1" t="s">
        <v>25</v>
      </c>
      <c r="B53" s="4">
        <v>2537</v>
      </c>
      <c r="C53" s="4">
        <v>4039</v>
      </c>
      <c r="D53" s="4">
        <v>22</v>
      </c>
      <c r="E53" s="4">
        <v>23</v>
      </c>
      <c r="F53" s="4">
        <v>20</v>
      </c>
      <c r="G53" s="4">
        <v>10</v>
      </c>
      <c r="H53" s="4">
        <v>21</v>
      </c>
      <c r="I53" s="4">
        <v>15</v>
      </c>
      <c r="J53" s="4">
        <v>34</v>
      </c>
      <c r="K53" s="4">
        <v>2</v>
      </c>
      <c r="L53" s="4">
        <v>2768</v>
      </c>
      <c r="M53" s="4">
        <v>81</v>
      </c>
      <c r="N53" s="4">
        <v>260</v>
      </c>
      <c r="O53" s="21" t="s">
        <v>83</v>
      </c>
      <c r="P53" s="21">
        <v>2</v>
      </c>
      <c r="R53" s="21"/>
      <c r="S53">
        <v>1</v>
      </c>
      <c r="T53">
        <v>1</v>
      </c>
      <c r="U53">
        <v>2</v>
      </c>
      <c r="W53" s="5">
        <v>0.8</v>
      </c>
      <c r="X53" s="5">
        <v>1</v>
      </c>
      <c r="Y53" s="5"/>
      <c r="Z53" s="6" t="s">
        <v>100</v>
      </c>
      <c r="AA53" s="4">
        <v>2381528</v>
      </c>
      <c r="AB53" s="21"/>
      <c r="AC53" s="21"/>
      <c r="AD53" s="21"/>
    </row>
    <row r="54" spans="1:30" x14ac:dyDescent="0.25">
      <c r="A54" s="1" t="s">
        <v>26</v>
      </c>
      <c r="B54" s="4">
        <v>8690</v>
      </c>
      <c r="C54" s="4">
        <v>14324</v>
      </c>
      <c r="D54" s="4">
        <v>74</v>
      </c>
      <c r="E54" s="4">
        <v>43</v>
      </c>
      <c r="F54" s="4">
        <v>54</v>
      </c>
      <c r="G54" s="4">
        <v>6</v>
      </c>
      <c r="H54" s="4">
        <v>96</v>
      </c>
      <c r="I54" s="4">
        <v>32</v>
      </c>
      <c r="J54" s="4">
        <v>58</v>
      </c>
      <c r="K54" s="4">
        <v>2</v>
      </c>
      <c r="L54" s="4">
        <v>7054</v>
      </c>
      <c r="M54" s="4">
        <v>121</v>
      </c>
      <c r="N54" s="4">
        <v>940</v>
      </c>
      <c r="O54" s="21" t="s">
        <v>82</v>
      </c>
      <c r="P54" s="21">
        <v>2</v>
      </c>
      <c r="R54" s="21"/>
      <c r="S54">
        <v>3</v>
      </c>
      <c r="T54">
        <v>2</v>
      </c>
      <c r="U54">
        <v>2</v>
      </c>
      <c r="W54" s="5">
        <v>2.2999999999999998</v>
      </c>
      <c r="X54" s="5">
        <v>2.5499999999999998</v>
      </c>
      <c r="Y54" s="5"/>
      <c r="Z54" s="6" t="s">
        <v>101</v>
      </c>
      <c r="AA54" s="4">
        <v>6981018</v>
      </c>
      <c r="AB54" s="21" t="s">
        <v>118</v>
      </c>
      <c r="AC54" s="21" t="s">
        <v>118</v>
      </c>
      <c r="AD54" s="21" t="s">
        <v>117</v>
      </c>
    </row>
    <row r="55" spans="1:30" x14ac:dyDescent="0.25">
      <c r="A55" s="1" t="s">
        <v>29</v>
      </c>
      <c r="B55" s="4">
        <v>11804</v>
      </c>
      <c r="C55" s="4">
        <v>16394</v>
      </c>
      <c r="D55" s="4">
        <v>101</v>
      </c>
      <c r="E55" s="4">
        <v>104</v>
      </c>
      <c r="F55" s="4">
        <v>127</v>
      </c>
      <c r="G55" s="4">
        <v>21</v>
      </c>
      <c r="H55" s="4">
        <v>104</v>
      </c>
      <c r="I55" s="4">
        <v>65</v>
      </c>
      <c r="J55" s="4">
        <v>61</v>
      </c>
      <c r="K55" s="4">
        <v>5</v>
      </c>
      <c r="L55" s="4">
        <v>13140</v>
      </c>
      <c r="M55" s="4">
        <v>215</v>
      </c>
      <c r="N55" s="4">
        <v>2305</v>
      </c>
      <c r="O55" s="21" t="s">
        <v>83</v>
      </c>
      <c r="P55" s="21">
        <v>0</v>
      </c>
      <c r="R55" s="21" t="s">
        <v>74</v>
      </c>
      <c r="S55">
        <v>4</v>
      </c>
      <c r="T55">
        <v>2</v>
      </c>
      <c r="U55">
        <v>3</v>
      </c>
      <c r="W55" s="5">
        <v>3.96</v>
      </c>
      <c r="X55" s="5">
        <v>2</v>
      </c>
      <c r="Y55" s="5"/>
      <c r="Z55" s="6">
        <v>290</v>
      </c>
      <c r="AA55" s="4">
        <v>20465026</v>
      </c>
      <c r="AB55" s="21"/>
      <c r="AC55" s="21"/>
      <c r="AD55" s="21"/>
    </row>
    <row r="56" spans="1:30" ht="15.75" thickBot="1" x14ac:dyDescent="0.3">
      <c r="A56" s="1" t="s">
        <v>30</v>
      </c>
      <c r="B56" s="4">
        <v>11775</v>
      </c>
      <c r="C56" s="4">
        <v>19653</v>
      </c>
      <c r="D56" s="4">
        <v>115</v>
      </c>
      <c r="E56" s="4">
        <v>70</v>
      </c>
      <c r="F56" s="4">
        <v>92</v>
      </c>
      <c r="G56" s="4">
        <v>8</v>
      </c>
      <c r="H56" s="4">
        <v>97</v>
      </c>
      <c r="I56" s="4">
        <v>3</v>
      </c>
      <c r="J56" s="4">
        <v>94</v>
      </c>
      <c r="K56" s="4">
        <v>3</v>
      </c>
      <c r="L56" s="4">
        <v>7983</v>
      </c>
      <c r="M56" s="4">
        <v>84</v>
      </c>
      <c r="N56" s="4">
        <v>1174</v>
      </c>
      <c r="O56" s="21" t="s">
        <v>82</v>
      </c>
      <c r="P56" s="21">
        <v>1</v>
      </c>
      <c r="R56" s="21"/>
      <c r="S56">
        <v>5</v>
      </c>
      <c r="T56">
        <v>2</v>
      </c>
      <c r="U56">
        <v>2</v>
      </c>
      <c r="W56" s="5">
        <v>3.7250000000000001</v>
      </c>
      <c r="X56" s="5">
        <v>2.5</v>
      </c>
      <c r="Y56" s="5">
        <v>1.32</v>
      </c>
      <c r="Z56" s="6"/>
      <c r="AA56" s="4">
        <v>2290076</v>
      </c>
      <c r="AB56" s="21" t="s">
        <v>118</v>
      </c>
      <c r="AC56" s="21" t="s">
        <v>118</v>
      </c>
      <c r="AD56" s="21" t="s">
        <v>120</v>
      </c>
    </row>
    <row r="57" spans="1:30" ht="15.75" thickTop="1" x14ac:dyDescent="0.25">
      <c r="A57" s="23" t="s">
        <v>135</v>
      </c>
      <c r="B57" s="24">
        <v>12184</v>
      </c>
      <c r="C57" s="24">
        <v>34312</v>
      </c>
      <c r="D57" s="24">
        <v>54</v>
      </c>
      <c r="E57" s="24">
        <v>51</v>
      </c>
      <c r="F57" s="24">
        <v>76</v>
      </c>
      <c r="G57" s="24">
        <v>14</v>
      </c>
      <c r="H57" s="24">
        <v>195</v>
      </c>
      <c r="I57" s="24"/>
      <c r="J57" s="24">
        <v>149</v>
      </c>
      <c r="K57" s="24">
        <v>6</v>
      </c>
      <c r="L57" s="24">
        <v>11779</v>
      </c>
      <c r="M57" s="24">
        <v>79</v>
      </c>
      <c r="N57" s="24">
        <v>707</v>
      </c>
      <c r="O57" s="25"/>
      <c r="P57" s="25"/>
      <c r="Q57" s="26"/>
      <c r="R57" s="25"/>
      <c r="S57" s="26">
        <v>10</v>
      </c>
      <c r="T57" s="26"/>
      <c r="U57" s="26"/>
      <c r="V57" s="26"/>
      <c r="W57" s="27">
        <v>8.3729999999999993</v>
      </c>
      <c r="X57" s="27">
        <v>4</v>
      </c>
      <c r="Y57" s="27"/>
      <c r="Z57" s="28"/>
      <c r="AA57" s="24">
        <v>9851418</v>
      </c>
      <c r="AB57" s="25"/>
      <c r="AC57" s="25"/>
      <c r="AD57" s="25"/>
    </row>
    <row r="58" spans="1:30" x14ac:dyDescent="0.25">
      <c r="A58" s="1" t="s">
        <v>49</v>
      </c>
      <c r="B58" s="4"/>
      <c r="C58" s="4"/>
      <c r="D58" s="4"/>
      <c r="E58" s="4">
        <v>40</v>
      </c>
      <c r="F58" s="4"/>
      <c r="G58" s="4">
        <v>12</v>
      </c>
      <c r="H58" s="4"/>
      <c r="I58" s="4">
        <v>114</v>
      </c>
      <c r="J58" s="4">
        <v>53</v>
      </c>
      <c r="K58" s="4">
        <v>4</v>
      </c>
      <c r="L58" s="4"/>
      <c r="M58" s="4">
        <v>87</v>
      </c>
      <c r="N58" s="4"/>
      <c r="O58" s="21" t="s">
        <v>83</v>
      </c>
      <c r="P58" s="21">
        <v>2</v>
      </c>
      <c r="R58" s="21" t="s">
        <v>74</v>
      </c>
      <c r="T58">
        <v>3</v>
      </c>
      <c r="U58">
        <v>1</v>
      </c>
      <c r="W58" s="5"/>
      <c r="X58" s="5"/>
      <c r="Y58" s="5"/>
      <c r="Z58" s="6" t="s">
        <v>97</v>
      </c>
      <c r="AA58" s="4"/>
      <c r="AB58" s="21" t="s">
        <v>117</v>
      </c>
      <c r="AC58" s="21" t="s">
        <v>117</v>
      </c>
      <c r="AD58" s="21" t="s">
        <v>117</v>
      </c>
    </row>
    <row r="59" spans="1:30" x14ac:dyDescent="0.25">
      <c r="A59" s="1" t="s">
        <v>50</v>
      </c>
      <c r="B59" s="4"/>
      <c r="C59" s="4"/>
      <c r="D59" s="4"/>
      <c r="E59" s="4">
        <v>1</v>
      </c>
      <c r="F59" s="4"/>
      <c r="G59" s="4">
        <v>1</v>
      </c>
      <c r="H59" s="4"/>
      <c r="I59" s="4">
        <v>6</v>
      </c>
      <c r="J59" s="4">
        <v>43</v>
      </c>
      <c r="K59" s="4">
        <v>1</v>
      </c>
      <c r="L59" s="4"/>
      <c r="M59" s="4">
        <v>57</v>
      </c>
      <c r="N59" s="4"/>
      <c r="O59" s="21" t="s">
        <v>82</v>
      </c>
      <c r="P59" s="21">
        <v>2</v>
      </c>
      <c r="R59" s="21"/>
      <c r="T59">
        <v>1</v>
      </c>
      <c r="U59">
        <v>2</v>
      </c>
      <c r="W59" s="5"/>
      <c r="X59" s="5"/>
      <c r="Y59" s="5"/>
      <c r="Z59" s="6" t="s">
        <v>92</v>
      </c>
      <c r="AA59" s="4"/>
      <c r="AB59" s="21" t="s">
        <v>118</v>
      </c>
      <c r="AC59" s="21" t="s">
        <v>118</v>
      </c>
      <c r="AD59" s="21" t="s">
        <v>120</v>
      </c>
    </row>
    <row r="60" spans="1:30" x14ac:dyDescent="0.25">
      <c r="A60" s="1" t="s">
        <v>51</v>
      </c>
      <c r="B60" s="4"/>
      <c r="C60" s="4"/>
      <c r="D60" s="4"/>
      <c r="E60" s="4">
        <v>9</v>
      </c>
      <c r="F60" s="4"/>
      <c r="G60" s="4">
        <v>1</v>
      </c>
      <c r="H60" s="4"/>
      <c r="I60" s="4">
        <v>4</v>
      </c>
      <c r="J60" s="4">
        <v>47</v>
      </c>
      <c r="K60" s="4">
        <v>1</v>
      </c>
      <c r="L60" s="4"/>
      <c r="M60" s="4">
        <v>75</v>
      </c>
      <c r="N60" s="4"/>
      <c r="O60" s="21" t="s">
        <v>82</v>
      </c>
      <c r="P60" s="21">
        <v>2</v>
      </c>
      <c r="R60" s="21"/>
      <c r="T60">
        <v>1</v>
      </c>
      <c r="W60" s="5"/>
      <c r="X60" s="5"/>
      <c r="Y60" s="5"/>
      <c r="Z60" s="6" t="s">
        <v>109</v>
      </c>
      <c r="AA60" s="4"/>
      <c r="AB60" s="21" t="s">
        <v>118</v>
      </c>
      <c r="AC60" s="21" t="s">
        <v>118</v>
      </c>
      <c r="AD60" s="21" t="s">
        <v>120</v>
      </c>
    </row>
    <row r="61" spans="1:30" x14ac:dyDescent="0.25">
      <c r="A61" s="1" t="s">
        <v>39</v>
      </c>
      <c r="B61" s="4">
        <v>7161</v>
      </c>
      <c r="C61" s="4">
        <v>22902</v>
      </c>
      <c r="D61" s="4">
        <v>37</v>
      </c>
      <c r="E61" s="4">
        <v>23</v>
      </c>
      <c r="F61" s="4">
        <v>23</v>
      </c>
      <c r="G61" s="4">
        <v>1</v>
      </c>
      <c r="H61" s="4">
        <v>83</v>
      </c>
      <c r="I61" s="4"/>
      <c r="J61" s="4">
        <v>95</v>
      </c>
      <c r="K61" s="4">
        <v>3</v>
      </c>
      <c r="L61" s="4">
        <v>5167</v>
      </c>
      <c r="M61" s="4">
        <v>54</v>
      </c>
      <c r="N61" s="4">
        <v>1007</v>
      </c>
      <c r="O61" s="21"/>
      <c r="P61" s="21"/>
      <c r="R61" s="21"/>
      <c r="S61">
        <v>9</v>
      </c>
      <c r="W61" s="5">
        <v>4.32</v>
      </c>
      <c r="X61" s="5">
        <v>2.5</v>
      </c>
      <c r="Y61" s="5"/>
      <c r="Z61" s="6" t="s">
        <v>90</v>
      </c>
      <c r="AA61" s="4">
        <v>3184619</v>
      </c>
      <c r="AB61" s="21"/>
      <c r="AC61" s="21"/>
      <c r="AD61" s="21"/>
    </row>
    <row r="62" spans="1:30" x14ac:dyDescent="0.25">
      <c r="A62" s="1" t="s">
        <v>47</v>
      </c>
      <c r="B62" s="4"/>
      <c r="C62" s="4"/>
      <c r="D62" s="4"/>
      <c r="E62" s="4">
        <v>16</v>
      </c>
      <c r="F62" s="4"/>
      <c r="G62" s="4"/>
      <c r="H62" s="4"/>
      <c r="I62" s="4">
        <v>1</v>
      </c>
      <c r="J62" s="4"/>
      <c r="K62" s="4"/>
      <c r="L62" s="4"/>
      <c r="M62" s="4"/>
      <c r="N62" s="4"/>
      <c r="O62" s="21" t="s">
        <v>82</v>
      </c>
      <c r="P62" s="21">
        <v>2</v>
      </c>
      <c r="R62" s="21"/>
      <c r="T62">
        <v>1</v>
      </c>
      <c r="U62">
        <v>2</v>
      </c>
      <c r="W62" s="5"/>
      <c r="X62" s="5"/>
      <c r="Y62" s="5"/>
      <c r="Z62" s="6"/>
      <c r="AA62" s="4"/>
      <c r="AB62" s="21" t="s">
        <v>117</v>
      </c>
      <c r="AC62" s="21" t="s">
        <v>117</v>
      </c>
      <c r="AD62" s="21" t="s">
        <v>120</v>
      </c>
    </row>
    <row r="63" spans="1:30" x14ac:dyDescent="0.25">
      <c r="A63" s="1" t="s">
        <v>48</v>
      </c>
      <c r="B63" s="4"/>
      <c r="C63" s="4"/>
      <c r="D63" s="4"/>
      <c r="E63" s="4">
        <v>7</v>
      </c>
      <c r="F63" s="4"/>
      <c r="G63" s="4"/>
      <c r="H63" s="4"/>
      <c r="I63" s="4">
        <v>0</v>
      </c>
      <c r="J63" s="4"/>
      <c r="K63" s="4"/>
      <c r="L63" s="4"/>
      <c r="M63" s="4"/>
      <c r="N63" s="4"/>
      <c r="O63" s="21" t="s">
        <v>82</v>
      </c>
      <c r="P63" s="21">
        <v>2</v>
      </c>
      <c r="R63" s="21"/>
      <c r="T63">
        <v>2</v>
      </c>
      <c r="U63">
        <v>1</v>
      </c>
      <c r="W63" s="5"/>
      <c r="X63" s="5"/>
      <c r="Y63" s="5"/>
      <c r="Z63" s="6"/>
      <c r="AA63" s="4"/>
      <c r="AB63" s="21" t="s">
        <v>118</v>
      </c>
      <c r="AC63" s="21" t="s">
        <v>117</v>
      </c>
      <c r="AD63" s="21" t="s">
        <v>117</v>
      </c>
    </row>
    <row r="64" spans="1:30" x14ac:dyDescent="0.25">
      <c r="A64" s="1" t="s">
        <v>14</v>
      </c>
      <c r="B64" s="4">
        <v>12622</v>
      </c>
      <c r="C64" s="4">
        <v>33941</v>
      </c>
      <c r="D64" s="4">
        <v>75</v>
      </c>
      <c r="E64" s="4">
        <v>74</v>
      </c>
      <c r="F64" s="4">
        <v>59</v>
      </c>
      <c r="G64" s="4">
        <v>12</v>
      </c>
      <c r="H64" s="4">
        <v>201</v>
      </c>
      <c r="I64" s="4"/>
      <c r="J64" s="4">
        <v>146</v>
      </c>
      <c r="K64" s="4">
        <v>4</v>
      </c>
      <c r="L64" s="4">
        <v>9042</v>
      </c>
      <c r="M64" s="4">
        <v>61</v>
      </c>
      <c r="N64" s="4">
        <v>3000</v>
      </c>
      <c r="O64" s="21"/>
      <c r="P64" s="21"/>
      <c r="Q64" t="s">
        <v>78</v>
      </c>
      <c r="R64" s="21"/>
      <c r="S64">
        <v>10</v>
      </c>
      <c r="W64" s="5">
        <v>7.2786</v>
      </c>
      <c r="X64" s="5">
        <v>4.5</v>
      </c>
      <c r="Y64" s="5"/>
      <c r="Z64" s="6"/>
      <c r="AA64" s="4">
        <v>8527127</v>
      </c>
      <c r="AB64" s="21"/>
      <c r="AC64" s="21"/>
      <c r="AD64" s="21"/>
    </row>
    <row r="65" spans="1:30" x14ac:dyDescent="0.25">
      <c r="A65" s="1" t="s">
        <v>71</v>
      </c>
      <c r="B65" s="4"/>
      <c r="C65" s="4"/>
      <c r="D65" s="4"/>
      <c r="E65" s="4">
        <v>58</v>
      </c>
      <c r="F65" s="4"/>
      <c r="G65" s="4">
        <v>12</v>
      </c>
      <c r="H65" s="4">
        <v>86</v>
      </c>
      <c r="I65" s="4">
        <v>86</v>
      </c>
      <c r="J65" s="4">
        <v>67</v>
      </c>
      <c r="K65" s="4">
        <v>2</v>
      </c>
      <c r="L65" s="4"/>
      <c r="M65" s="4">
        <v>77</v>
      </c>
      <c r="N65" s="4"/>
      <c r="O65" s="21" t="s">
        <v>83</v>
      </c>
      <c r="P65" s="21">
        <v>2</v>
      </c>
      <c r="R65" s="21" t="s">
        <v>74</v>
      </c>
      <c r="T65">
        <v>2</v>
      </c>
      <c r="U65">
        <v>2</v>
      </c>
      <c r="W65" s="5"/>
      <c r="X65" s="5"/>
      <c r="Y65" s="5"/>
      <c r="Z65" s="6">
        <v>135</v>
      </c>
      <c r="AA65" s="4"/>
      <c r="AB65" s="21" t="s">
        <v>118</v>
      </c>
      <c r="AC65" s="21" t="s">
        <v>117</v>
      </c>
      <c r="AD65" s="21" t="s">
        <v>117</v>
      </c>
    </row>
    <row r="66" spans="1:30" x14ac:dyDescent="0.25">
      <c r="A66" s="1" t="s">
        <v>72</v>
      </c>
      <c r="B66" s="4"/>
      <c r="C66" s="4"/>
      <c r="D66" s="4"/>
      <c r="E66" s="4">
        <v>8</v>
      </c>
      <c r="F66" s="4"/>
      <c r="G66" s="4">
        <v>0</v>
      </c>
      <c r="H66" s="4"/>
      <c r="I66" s="4">
        <v>9</v>
      </c>
      <c r="J66" s="4">
        <v>43</v>
      </c>
      <c r="K66" s="4">
        <v>1</v>
      </c>
      <c r="L66" s="4"/>
      <c r="M66" s="4">
        <v>59</v>
      </c>
      <c r="N66" s="4"/>
      <c r="O66" s="21" t="s">
        <v>82</v>
      </c>
      <c r="P66" s="21">
        <v>2</v>
      </c>
      <c r="R66" s="21"/>
      <c r="T66">
        <v>2</v>
      </c>
      <c r="U66">
        <v>2</v>
      </c>
      <c r="W66" s="5"/>
      <c r="X66" s="5"/>
      <c r="Y66" s="5"/>
      <c r="Z66" s="6"/>
      <c r="AA66" s="4"/>
      <c r="AB66" s="21" t="s">
        <v>118</v>
      </c>
      <c r="AC66" s="21" t="s">
        <v>118</v>
      </c>
      <c r="AD66" s="21" t="s">
        <v>120</v>
      </c>
    </row>
    <row r="67" spans="1:30" x14ac:dyDescent="0.25">
      <c r="A67" s="1" t="s">
        <v>73</v>
      </c>
      <c r="B67" s="4"/>
      <c r="C67" s="4"/>
      <c r="D67" s="4"/>
      <c r="E67" s="4">
        <v>7</v>
      </c>
      <c r="F67" s="4"/>
      <c r="G67" s="4">
        <v>0</v>
      </c>
      <c r="H67" s="4"/>
      <c r="I67" s="4">
        <v>9</v>
      </c>
      <c r="J67" s="4">
        <v>36</v>
      </c>
      <c r="K67" s="4">
        <v>1</v>
      </c>
      <c r="L67" s="4"/>
      <c r="M67" s="4">
        <v>63</v>
      </c>
      <c r="N67" s="4"/>
      <c r="O67" s="21" t="s">
        <v>82</v>
      </c>
      <c r="P67" s="21">
        <v>2</v>
      </c>
      <c r="R67" s="21"/>
      <c r="T67">
        <v>1</v>
      </c>
      <c r="U67">
        <v>2</v>
      </c>
      <c r="W67" s="5"/>
      <c r="X67" s="5"/>
      <c r="Y67" s="5"/>
      <c r="Z67" s="6">
        <v>50</v>
      </c>
      <c r="AA67" s="4"/>
      <c r="AB67" s="21" t="s">
        <v>118</v>
      </c>
      <c r="AC67" s="21" t="s">
        <v>118</v>
      </c>
      <c r="AD67" s="21" t="s">
        <v>117</v>
      </c>
    </row>
    <row r="68" spans="1:30" x14ac:dyDescent="0.25">
      <c r="A68" s="1" t="s">
        <v>35</v>
      </c>
      <c r="B68" s="4">
        <v>12613</v>
      </c>
      <c r="C68" s="4">
        <v>24221</v>
      </c>
      <c r="D68" s="4">
        <v>106</v>
      </c>
      <c r="E68" s="4">
        <v>65</v>
      </c>
      <c r="F68" s="4">
        <v>59</v>
      </c>
      <c r="G68" s="4">
        <v>3</v>
      </c>
      <c r="H68" s="4">
        <v>124</v>
      </c>
      <c r="I68" s="4">
        <v>19</v>
      </c>
      <c r="J68" s="4">
        <v>60</v>
      </c>
      <c r="K68" s="4">
        <v>2</v>
      </c>
      <c r="L68" s="4">
        <v>9322</v>
      </c>
      <c r="M68" s="4">
        <v>155</v>
      </c>
      <c r="N68" s="4">
        <v>2954</v>
      </c>
      <c r="O68" s="21" t="s">
        <v>82</v>
      </c>
      <c r="P68" s="21">
        <v>2</v>
      </c>
      <c r="R68" s="21"/>
      <c r="S68">
        <v>3</v>
      </c>
      <c r="U68">
        <v>2</v>
      </c>
      <c r="W68" s="5">
        <v>4.5</v>
      </c>
      <c r="X68" s="5">
        <v>3</v>
      </c>
      <c r="Y68" s="5"/>
      <c r="Z68" s="6" t="s">
        <v>111</v>
      </c>
      <c r="AA68" s="4">
        <v>4704080</v>
      </c>
      <c r="AB68" s="21" t="s">
        <v>118</v>
      </c>
      <c r="AC68" s="21" t="s">
        <v>117</v>
      </c>
      <c r="AD68" s="21" t="s">
        <v>118</v>
      </c>
    </row>
    <row r="69" spans="1:30" x14ac:dyDescent="0.25">
      <c r="A69" s="1" t="s">
        <v>46</v>
      </c>
      <c r="B69" s="4">
        <v>9881</v>
      </c>
      <c r="C69" s="4">
        <v>24194</v>
      </c>
      <c r="D69" s="4">
        <v>58</v>
      </c>
      <c r="E69" s="4">
        <v>54</v>
      </c>
      <c r="F69" s="4">
        <v>31</v>
      </c>
      <c r="G69" s="4">
        <v>9</v>
      </c>
      <c r="H69" s="4">
        <v>113</v>
      </c>
      <c r="I69" s="4"/>
      <c r="J69" s="4">
        <v>97</v>
      </c>
      <c r="K69" s="4">
        <v>3</v>
      </c>
      <c r="L69" s="4">
        <v>7147</v>
      </c>
      <c r="M69" s="4">
        <v>73</v>
      </c>
      <c r="N69" s="4">
        <v>1796</v>
      </c>
      <c r="O69" s="21"/>
      <c r="P69" s="21"/>
      <c r="R69" s="21"/>
      <c r="S69">
        <v>6</v>
      </c>
      <c r="W69" s="5">
        <v>7.0025000000000004</v>
      </c>
      <c r="X69" s="5">
        <v>3.1</v>
      </c>
      <c r="Y69" s="5"/>
      <c r="Z69" s="6" t="s">
        <v>116</v>
      </c>
      <c r="AA69" s="4">
        <v>18459516</v>
      </c>
      <c r="AB69" s="21"/>
      <c r="AC69" s="21"/>
      <c r="AD69" s="21"/>
    </row>
    <row r="70" spans="1:30" x14ac:dyDescent="0.25">
      <c r="A70" s="1" t="s">
        <v>64</v>
      </c>
      <c r="B70" s="4"/>
      <c r="C70" s="4"/>
      <c r="D70" s="4"/>
      <c r="E70" s="4">
        <v>27</v>
      </c>
      <c r="F70" s="4"/>
      <c r="G70" s="4"/>
      <c r="H70" s="4"/>
      <c r="I70" s="4">
        <v>6</v>
      </c>
      <c r="J70" s="4">
        <v>55</v>
      </c>
      <c r="K70" s="4">
        <v>2</v>
      </c>
      <c r="L70" s="4"/>
      <c r="M70" s="4">
        <v>93</v>
      </c>
      <c r="N70" s="4"/>
      <c r="O70" s="21" t="s">
        <v>82</v>
      </c>
      <c r="P70" s="21">
        <v>1</v>
      </c>
      <c r="R70" s="21"/>
      <c r="T70">
        <v>1</v>
      </c>
      <c r="U70">
        <v>2</v>
      </c>
      <c r="W70" s="5"/>
      <c r="X70" s="5"/>
      <c r="Y70" s="5"/>
      <c r="Z70" s="6"/>
      <c r="AA70" s="4"/>
      <c r="AB70" s="21" t="s">
        <v>118</v>
      </c>
      <c r="AC70" s="21" t="s">
        <v>118</v>
      </c>
      <c r="AD70" s="21" t="s">
        <v>117</v>
      </c>
    </row>
    <row r="71" spans="1:30" x14ac:dyDescent="0.25">
      <c r="A71" s="1" t="s">
        <v>65</v>
      </c>
      <c r="B71" s="4"/>
      <c r="C71" s="4"/>
      <c r="D71" s="4"/>
      <c r="E71" s="4">
        <v>27</v>
      </c>
      <c r="F71" s="4"/>
      <c r="G71" s="4"/>
      <c r="H71" s="4"/>
      <c r="I71" s="4">
        <v>60</v>
      </c>
      <c r="J71" s="4">
        <v>47</v>
      </c>
      <c r="K71" s="4">
        <v>1</v>
      </c>
      <c r="L71" s="4"/>
      <c r="M71" s="4">
        <v>52</v>
      </c>
      <c r="N71" s="4"/>
      <c r="O71" s="21" t="s">
        <v>83</v>
      </c>
      <c r="P71" s="21">
        <v>2</v>
      </c>
      <c r="Q71" t="s">
        <v>78</v>
      </c>
      <c r="R71" s="21" t="s">
        <v>74</v>
      </c>
      <c r="T71">
        <v>3</v>
      </c>
      <c r="U71">
        <v>2</v>
      </c>
      <c r="W71" s="5"/>
      <c r="X71" s="5"/>
      <c r="Y71" s="5"/>
      <c r="Z71" s="6"/>
      <c r="AA71" s="4"/>
      <c r="AB71" s="21" t="s">
        <v>117</v>
      </c>
      <c r="AC71" s="21" t="s">
        <v>118</v>
      </c>
      <c r="AD71" s="21" t="s">
        <v>117</v>
      </c>
    </row>
    <row r="72" spans="1:30" s="1" customFormat="1" x14ac:dyDescent="0.25">
      <c r="A72" s="18"/>
      <c r="B72" s="19">
        <f t="shared" ref="B72:F72" si="0">SUM(B5:B71)</f>
        <v>334111</v>
      </c>
      <c r="C72" s="19">
        <f t="shared" si="0"/>
        <v>654790</v>
      </c>
      <c r="D72" s="19">
        <f t="shared" si="0"/>
        <v>2935</v>
      </c>
      <c r="E72" s="19">
        <f>SUM(E5:E71)-(E69+E64+E61+E57+E48+E42+E39+E35+E32+E25+E11+E5)</f>
        <v>2474</v>
      </c>
      <c r="F72" s="19">
        <f t="shared" si="0"/>
        <v>1800</v>
      </c>
      <c r="G72" s="19"/>
      <c r="H72" s="19">
        <f>SUM(H5:H71)-(H69+H64+H61+H57+H48+H42+H39+H35+H32+H25+H11+H5)</f>
        <v>1727</v>
      </c>
      <c r="I72" s="19"/>
      <c r="J72" s="19">
        <f>SUM(J5:J71)-(J69+J64+J61+J57+J48+J42+J39+J35+J32+J25+J11+J5)</f>
        <v>2684</v>
      </c>
      <c r="K72" s="19">
        <f>SUM(K5:K71)-(K69+K64+K61+K57+K48+K42+K39+K35+K32+K25+K11+K5)</f>
        <v>100</v>
      </c>
      <c r="L72" s="19">
        <f>L69+L68+L64+L61+L57+L56+L55+L54+L53+L52+L48+L47+L46+L45+L42+L39+L38+L35+L32+L31+L30+L29+L25+L24+L23+L22+L21+L20+L19+L18+L17+L16+L15+L14+L11+L10+L9+L8+L5</f>
        <v>306381</v>
      </c>
      <c r="M72" s="19">
        <f>M69+M68+M64+M61+M57+M56+M55+M54+M53+M52+M48+M47+M46+M45+M42+M39+M38+M35+M32+M31+M30+M29+M25+M24+M23+M22+M21+M20+M19+M18+M17+M16+M15+M14+M11+M10+M9+M8+M5</f>
        <v>4410</v>
      </c>
      <c r="N72" s="19">
        <f>N69+N68+N64+N61+N57+N56+N55+N54+N53+N52+N48+N47+N46+N45+N42+N39+N38+N35+N32+N31+N30+N29+N25+N24+N23+N22+N21+N20+N19+N18+N17+N16+N15+N14+N11+N10+N9+N8+N5</f>
        <v>64041</v>
      </c>
      <c r="O72" s="18"/>
      <c r="P72" s="22"/>
      <c r="Q72" s="18"/>
      <c r="R72" s="18"/>
      <c r="S72" s="18"/>
      <c r="T72" s="18"/>
      <c r="U72" s="18"/>
      <c r="V72" s="18">
        <v>0</v>
      </c>
      <c r="W72" s="20">
        <f>SUM(W5:W71)</f>
        <v>135.33850000000001</v>
      </c>
      <c r="X72" s="20">
        <f>SUM(X5:X71)</f>
        <v>90.149999999999991</v>
      </c>
      <c r="Y72" s="20">
        <f>SUM(Y5:Y71)</f>
        <v>2.41</v>
      </c>
      <c r="Z72" s="18"/>
      <c r="AA72" s="19">
        <f>SUM(AA5:AA71)</f>
        <v>381742484</v>
      </c>
      <c r="AB72" s="18"/>
      <c r="AC72" s="18"/>
      <c r="AD72" s="18"/>
    </row>
    <row r="73" spans="1:30" x14ac:dyDescent="0.25">
      <c r="A73" t="s">
        <v>153</v>
      </c>
      <c r="M73" t="s">
        <v>148</v>
      </c>
      <c r="T73" t="s">
        <v>141</v>
      </c>
      <c r="AB73" s="35" t="s">
        <v>140</v>
      </c>
      <c r="AC73" s="35"/>
      <c r="AD73" s="35"/>
    </row>
    <row r="74" spans="1:30" x14ac:dyDescent="0.25">
      <c r="A74" t="s">
        <v>70</v>
      </c>
      <c r="M74" t="s">
        <v>137</v>
      </c>
      <c r="T74" t="s">
        <v>142</v>
      </c>
      <c r="AB74" s="35"/>
      <c r="AC74" s="35"/>
      <c r="AD74" s="35"/>
    </row>
    <row r="75" spans="1:30" x14ac:dyDescent="0.25">
      <c r="M75" t="s">
        <v>149</v>
      </c>
      <c r="T75" t="s">
        <v>143</v>
      </c>
    </row>
  </sheetData>
  <sheetProtection password="C6FA" sheet="1" objects="1" scenarios="1"/>
  <mergeCells count="24">
    <mergeCell ref="AB73:AD74"/>
    <mergeCell ref="D3:E3"/>
    <mergeCell ref="AB3:AD3"/>
    <mergeCell ref="AC1:AD1"/>
    <mergeCell ref="R3:R4"/>
    <mergeCell ref="U3:U4"/>
    <mergeCell ref="V3:V4"/>
    <mergeCell ref="Z3:Z4"/>
    <mergeCell ref="AA3:AA4"/>
    <mergeCell ref="L3:L4"/>
    <mergeCell ref="M3:M4"/>
    <mergeCell ref="N3:N4"/>
    <mergeCell ref="O3:O4"/>
    <mergeCell ref="P3:P4"/>
    <mergeCell ref="Q3:Q4"/>
    <mergeCell ref="W3:Y3"/>
    <mergeCell ref="H3:H4"/>
    <mergeCell ref="J3:J4"/>
    <mergeCell ref="A3:A4"/>
    <mergeCell ref="B3:B4"/>
    <mergeCell ref="C3:C4"/>
    <mergeCell ref="F3:F4"/>
    <mergeCell ref="G3:G4"/>
    <mergeCell ref="I3:I4"/>
  </mergeCells>
  <printOptions horizontalCentered="1" verticalCentered="1"/>
  <pageMargins left="0.23622047244094491" right="0.23622047244094491" top="0.35433070866141736" bottom="0.35433070866141736" header="0" footer="0"/>
  <pageSetup paperSize="8" scale="68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Ark2</vt:lpstr>
    </vt:vector>
  </TitlesOfParts>
  <Company>Kirkepartner IKT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Strand</dc:creator>
  <cp:lastModifiedBy>Finn Folke Thorp</cp:lastModifiedBy>
  <cp:lastPrinted>2018-04-03T12:46:13Z</cp:lastPrinted>
  <dcterms:created xsi:type="dcterms:W3CDTF">2017-10-23T13:24:37Z</dcterms:created>
  <dcterms:modified xsi:type="dcterms:W3CDTF">2018-04-03T13:02:08Z</dcterms:modified>
</cp:coreProperties>
</file>