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38240" windowHeight="19220"/>
  </bookViews>
  <sheets>
    <sheet name="Ark1" sheetId="1" r:id="rId1"/>
    <sheet name="Ark2" sheetId="2" r:id="rId2"/>
    <sheet name="Ark3" sheetId="3" r:id="rId3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9" i="1"/>
  <c r="F76"/>
  <c r="F74"/>
  <c r="G73"/>
  <c r="F73"/>
  <c r="G70"/>
  <c r="F70"/>
  <c r="E43"/>
  <c r="E53"/>
  <c r="E61"/>
  <c r="E70"/>
  <c r="D70"/>
  <c r="G68"/>
  <c r="F68"/>
  <c r="E68"/>
  <c r="D68"/>
  <c r="G61"/>
  <c r="F61"/>
  <c r="D61"/>
  <c r="G53"/>
  <c r="F53"/>
  <c r="D53"/>
  <c r="G48"/>
  <c r="F48"/>
  <c r="E48"/>
  <c r="D48"/>
  <c r="G47"/>
  <c r="G43"/>
  <c r="F43"/>
  <c r="D43"/>
  <c r="G42"/>
  <c r="G39"/>
  <c r="G35"/>
  <c r="F35"/>
  <c r="E35"/>
  <c r="D35"/>
  <c r="G32"/>
  <c r="G30"/>
  <c r="G27"/>
  <c r="G22"/>
</calcChain>
</file>

<file path=xl/sharedStrings.xml><?xml version="1.0" encoding="utf-8"?>
<sst xmlns="http://schemas.openxmlformats.org/spreadsheetml/2006/main" count="145" uniqueCount="95">
  <si>
    <t>Avgifter, gebyrer og lisenser</t>
  </si>
  <si>
    <t>Renhold-vaskeri og vaktmestertjenester</t>
  </si>
  <si>
    <t>ikke endre denne</t>
  </si>
  <si>
    <t>Skal være lik med konto 38650</t>
  </si>
  <si>
    <t>Gaver til andre utenom offer</t>
  </si>
  <si>
    <t>Regnskapsmessig underskudd</t>
  </si>
  <si>
    <t>Gaver og blomster</t>
  </si>
  <si>
    <t>Tilskudd fra Nøtterøy menighetsråd</t>
  </si>
  <si>
    <t>Bruk av bundne fond</t>
  </si>
  <si>
    <t>Offer alt annet enn til MR</t>
  </si>
  <si>
    <t>For eksempel støtte til KMU / konserter</t>
  </si>
  <si>
    <t>Husleieinntekter /utleie av lokaler</t>
  </si>
  <si>
    <t>* Grunnlag for dataene</t>
  </si>
  <si>
    <t>query balance bud KF NO</t>
  </si>
  <si>
    <t>where konto 30100-39999</t>
  </si>
  <si>
    <t>where ansvar &lt;ansvar&gt;</t>
  </si>
  <si>
    <t>sort ansvar, hpost, konto</t>
  </si>
  <si>
    <t>nozeros</t>
  </si>
  <si>
    <t>*Presentasjon av dataene</t>
  </si>
  <si>
    <t>columns</t>
  </si>
  <si>
    <t>text konto</t>
  </si>
  <si>
    <t>konto_text</t>
  </si>
  <si>
    <t>amount</t>
  </si>
  <si>
    <t>crosstab period</t>
  </si>
  <si>
    <t>201301-201312</t>
  </si>
  <si>
    <t>201401-201412</t>
  </si>
  <si>
    <t>Øvrige kirkelige virksomheter</t>
  </si>
  <si>
    <t>Regnskap</t>
  </si>
  <si>
    <t>Detaljert</t>
  </si>
  <si>
    <t>subtotal ansvar, hpost</t>
  </si>
  <si>
    <t>header ansvar</t>
  </si>
  <si>
    <t>&lt;ansvar_text&gt;</t>
  </si>
  <si>
    <t>+</t>
  </si>
  <si>
    <t>INSERTED HEADER</t>
  </si>
  <si>
    <t>Torød menighetsråd</t>
  </si>
  <si>
    <t>INSERTED CONTINUATION</t>
  </si>
  <si>
    <t>INSERTED GROUP</t>
  </si>
  <si>
    <t>Aktivitetsrelatert forbruksmateriell</t>
  </si>
  <si>
    <t>Annet forbruksmateriell</t>
  </si>
  <si>
    <t>Matvarer/bevertning</t>
  </si>
  <si>
    <t>Velferdstiltak</t>
  </si>
  <si>
    <t>Post,bank,telefoni og datalinjer</t>
  </si>
  <si>
    <t>Annonser,reklame,informasjon og representasjon</t>
  </si>
  <si>
    <t>Opplæring,kurs(ikke oppgavepliktig)</t>
  </si>
  <si>
    <t>Inventar, verktøy og utstyr</t>
  </si>
  <si>
    <t>INSERTED FOOTER</t>
  </si>
  <si>
    <t>Sum øvrige driftsutgifter</t>
  </si>
  <si>
    <t>Refusjon til fellesråd</t>
  </si>
  <si>
    <t>Refusjon til menighetsråd</t>
  </si>
  <si>
    <t>Tilskudd/gaver fellesråd</t>
  </si>
  <si>
    <t>Overføring av ofringer/innsamlede midler til andre</t>
  </si>
  <si>
    <t>Tilskudd/gaver til andre</t>
  </si>
  <si>
    <t>Sum kjøp av tjenester, tilskudd og overføringer</t>
  </si>
  <si>
    <t>Dekning av tidligere års regnskapsmessige merforbr</t>
  </si>
  <si>
    <t>Avsetning til ubundne fond</t>
  </si>
  <si>
    <t>Budsjett</t>
    <phoneticPr fontId="7" type="noConversion"/>
  </si>
  <si>
    <t>Regnskapsmessig overskudd</t>
  </si>
  <si>
    <t>Sum mva, finansutgifter og avsetninger</t>
  </si>
  <si>
    <t>Salg av varer og tjenester,gebyrer mv utenfor avgi</t>
  </si>
  <si>
    <t>Sum salgsinntekter, egenbetalinger og gaver</t>
  </si>
  <si>
    <t>Offer/innsamlet egen virksomhet</t>
  </si>
  <si>
    <t>Puter kirkebenker, 2 kaffebord, 2 nye kaffetraktere</t>
    <phoneticPr fontId="7" type="noConversion"/>
  </si>
  <si>
    <t>Revisor/Færder 5.1.</t>
    <phoneticPr fontId="7" type="noConversion"/>
  </si>
  <si>
    <t>Inntekter konserter KMU/sang og klang</t>
    <phoneticPr fontId="7" type="noConversion"/>
  </si>
  <si>
    <t>Julemesse MR</t>
    <phoneticPr fontId="7" type="noConversion"/>
  </si>
  <si>
    <t>Givertjeneste/renter fra legat</t>
    <phoneticPr fontId="7" type="noConversion"/>
  </si>
  <si>
    <t>Offer/innsamlet annen virksomhet(eksterne offer)</t>
  </si>
  <si>
    <t>Budsjettgrunnlag 2018</t>
  </si>
  <si>
    <t>Konsulenttjenester / kjøpte tjenester</t>
  </si>
  <si>
    <t>Bruk av tidligerere års regnskapsmessige midreforbruk</t>
  </si>
  <si>
    <t>Tilskudd fra fellesråd</t>
  </si>
  <si>
    <t>Offer til Torød MR</t>
  </si>
  <si>
    <t>Menighetsbladet</t>
  </si>
  <si>
    <t>Sparing:-)</t>
  </si>
  <si>
    <t>Budsjett</t>
  </si>
  <si>
    <t>Tilskudd/gaver fra andre</t>
  </si>
  <si>
    <t>Sum andre refusjoner, tilskudd og overføringer</t>
  </si>
  <si>
    <t>Renteinntekter</t>
  </si>
  <si>
    <t>Bruk av ubundne fond(disposisjonsfond)</t>
  </si>
  <si>
    <t>Sum finansinntekter og bruk av avsetninger</t>
  </si>
  <si>
    <t>Sum Torød menighetsråd</t>
  </si>
  <si>
    <t>Samlet sum</t>
  </si>
  <si>
    <t>group konto</t>
  </si>
  <si>
    <t>footer hpost</t>
  </si>
  <si>
    <t>&lt;hpost_text&gt;</t>
  </si>
  <si>
    <t>$sum</t>
  </si>
  <si>
    <t>footer ansvar</t>
  </si>
  <si>
    <t>&lt;ansvar&gt;</t>
  </si>
  <si>
    <t>Sum &lt;ansvar_text&gt;</t>
  </si>
  <si>
    <t xml:space="preserve">footer  </t>
  </si>
  <si>
    <t>Konfirmasjonsleir, korturer og andre turer</t>
  </si>
  <si>
    <t>Oppgavepliktig honorar næringsdrivende</t>
  </si>
  <si>
    <t>Betaling fra deltagere</t>
  </si>
  <si>
    <t>Undervisningsmateriell</t>
  </si>
  <si>
    <t>Tilskudd fra Teie menighetsråd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</si>
</sst>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name val="Verdana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Fill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2" borderId="4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6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3" fillId="0" borderId="0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4" fillId="0" borderId="0" xfId="0" applyFont="1"/>
    <xf numFmtId="0" fontId="0" fillId="0" borderId="0" xfId="0" applyBorder="1" applyAlignment="1">
      <alignment wrapText="1"/>
    </xf>
    <xf numFmtId="3" fontId="0" fillId="0" borderId="11" xfId="0" applyNumberFormat="1" applyBorder="1"/>
    <xf numFmtId="3" fontId="0" fillId="0" borderId="12" xfId="0" applyNumberForma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Border="1" applyAlignment="1">
      <alignment wrapText="1"/>
    </xf>
    <xf numFmtId="3" fontId="5" fillId="0" borderId="11" xfId="0" applyNumberFormat="1" applyFont="1" applyBorder="1"/>
    <xf numFmtId="3" fontId="5" fillId="0" borderId="12" xfId="0" applyNumberFormat="1" applyFont="1" applyBorder="1"/>
    <xf numFmtId="0" fontId="6" fillId="0" borderId="0" xfId="0" applyFont="1"/>
    <xf numFmtId="0" fontId="6" fillId="3" borderId="13" xfId="0" applyFont="1" applyFill="1" applyBorder="1"/>
    <xf numFmtId="0" fontId="6" fillId="3" borderId="14" xfId="0" applyFont="1" applyFill="1" applyBorder="1" applyAlignment="1">
      <alignment wrapText="1"/>
    </xf>
    <xf numFmtId="3" fontId="6" fillId="3" borderId="15" xfId="0" applyNumberFormat="1" applyFont="1" applyFill="1" applyBorder="1"/>
    <xf numFmtId="3" fontId="6" fillId="3" borderId="16" xfId="0" applyNumberFormat="1" applyFont="1" applyFill="1" applyBorder="1"/>
    <xf numFmtId="0" fontId="2" fillId="3" borderId="17" xfId="0" applyFont="1" applyFill="1" applyBorder="1"/>
    <xf numFmtId="0" fontId="2" fillId="3" borderId="18" xfId="0" applyFont="1" applyFill="1" applyBorder="1" applyAlignment="1">
      <alignment wrapText="1"/>
    </xf>
    <xf numFmtId="3" fontId="2" fillId="3" borderId="19" xfId="0" applyNumberFormat="1" applyFont="1" applyFill="1" applyBorder="1"/>
    <xf numFmtId="3" fontId="2" fillId="3" borderId="20" xfId="0" applyNumberFormat="1" applyFont="1" applyFill="1" applyBorder="1"/>
    <xf numFmtId="0" fontId="0" fillId="0" borderId="0" xfId="0" applyBorder="1" applyAlignment="1"/>
    <xf numFmtId="0" fontId="5" fillId="0" borderId="0" xfId="0" applyFont="1" applyBorder="1" applyAlignment="1"/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0" fillId="4" borderId="12" xfId="0" applyNumberFormat="1" applyFill="1" applyBorder="1"/>
    <xf numFmtId="3" fontId="8" fillId="0" borderId="11" xfId="0" applyNumberFormat="1" applyFont="1" applyBorder="1"/>
    <xf numFmtId="3" fontId="0" fillId="0" borderId="22" xfId="0" applyNumberFormat="1" applyBorder="1"/>
    <xf numFmtId="3" fontId="0" fillId="0" borderId="21" xfId="0" applyNumberFormat="1" applyBorder="1"/>
    <xf numFmtId="3" fontId="0" fillId="6" borderId="12" xfId="0" applyNumberFormat="1" applyFill="1" applyBorder="1"/>
    <xf numFmtId="3" fontId="5" fillId="5" borderId="11" xfId="0" applyNumberFormat="1" applyFont="1" applyFill="1" applyBorder="1"/>
    <xf numFmtId="3" fontId="5" fillId="5" borderId="12" xfId="0" applyNumberFormat="1" applyFont="1" applyFill="1" applyBorder="1"/>
    <xf numFmtId="3" fontId="6" fillId="5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86"/>
  <sheetViews>
    <sheetView tabSelected="1" topLeftCell="B7" workbookViewId="0">
      <selection activeCell="E64" sqref="E64"/>
    </sheetView>
  </sheetViews>
  <sheetFormatPr baseColWidth="10" defaultRowHeight="14"/>
  <cols>
    <col min="1" max="1" width="20.5" hidden="1" customWidth="1"/>
    <col min="2" max="2" width="7" customWidth="1"/>
    <col min="3" max="3" width="42" style="2" customWidth="1"/>
    <col min="4" max="4" width="12.5" customWidth="1"/>
    <col min="5" max="6" width="14.1640625" customWidth="1"/>
    <col min="7" max="7" width="18.33203125" customWidth="1"/>
    <col min="254" max="254" width="0" hidden="1" customWidth="1"/>
    <col min="255" max="255" width="8.5" customWidth="1"/>
    <col min="256" max="256" width="59" customWidth="1"/>
    <col min="257" max="259" width="15.83203125" customWidth="1"/>
    <col min="260" max="261" width="0" hidden="1" customWidth="1"/>
    <col min="262" max="262" width="10.5" bestFit="1" customWidth="1"/>
    <col min="263" max="263" width="15.83203125" customWidth="1"/>
    <col min="510" max="510" width="0" hidden="1" customWidth="1"/>
    <col min="511" max="511" width="8.5" customWidth="1"/>
    <col min="512" max="512" width="59" customWidth="1"/>
    <col min="513" max="515" width="15.83203125" customWidth="1"/>
    <col min="516" max="517" width="0" hidden="1" customWidth="1"/>
    <col min="518" max="518" width="10.5" bestFit="1" customWidth="1"/>
    <col min="519" max="519" width="15.83203125" customWidth="1"/>
    <col min="766" max="766" width="0" hidden="1" customWidth="1"/>
    <col min="767" max="767" width="8.5" customWidth="1"/>
    <col min="768" max="768" width="59" customWidth="1"/>
    <col min="769" max="771" width="15.83203125" customWidth="1"/>
    <col min="772" max="773" width="0" hidden="1" customWidth="1"/>
    <col min="774" max="774" width="10.5" bestFit="1" customWidth="1"/>
    <col min="775" max="775" width="15.83203125" customWidth="1"/>
    <col min="1022" max="1022" width="0" hidden="1" customWidth="1"/>
    <col min="1023" max="1023" width="8.5" customWidth="1"/>
    <col min="1024" max="1024" width="59" customWidth="1"/>
    <col min="1025" max="1027" width="15.83203125" customWidth="1"/>
    <col min="1028" max="1029" width="0" hidden="1" customWidth="1"/>
    <col min="1030" max="1030" width="10.5" bestFit="1" customWidth="1"/>
    <col min="1031" max="1031" width="15.83203125" customWidth="1"/>
    <col min="1278" max="1278" width="0" hidden="1" customWidth="1"/>
    <col min="1279" max="1279" width="8.5" customWidth="1"/>
    <col min="1280" max="1280" width="59" customWidth="1"/>
    <col min="1281" max="1283" width="15.83203125" customWidth="1"/>
    <col min="1284" max="1285" width="0" hidden="1" customWidth="1"/>
    <col min="1286" max="1286" width="10.5" bestFit="1" customWidth="1"/>
    <col min="1287" max="1287" width="15.83203125" customWidth="1"/>
    <col min="1534" max="1534" width="0" hidden="1" customWidth="1"/>
    <col min="1535" max="1535" width="8.5" customWidth="1"/>
    <col min="1536" max="1536" width="59" customWidth="1"/>
    <col min="1537" max="1539" width="15.83203125" customWidth="1"/>
    <col min="1540" max="1541" width="0" hidden="1" customWidth="1"/>
    <col min="1542" max="1542" width="10.5" bestFit="1" customWidth="1"/>
    <col min="1543" max="1543" width="15.83203125" customWidth="1"/>
    <col min="1790" max="1790" width="0" hidden="1" customWidth="1"/>
    <col min="1791" max="1791" width="8.5" customWidth="1"/>
    <col min="1792" max="1792" width="59" customWidth="1"/>
    <col min="1793" max="1795" width="15.83203125" customWidth="1"/>
    <col min="1796" max="1797" width="0" hidden="1" customWidth="1"/>
    <col min="1798" max="1798" width="10.5" bestFit="1" customWidth="1"/>
    <col min="1799" max="1799" width="15.83203125" customWidth="1"/>
    <col min="2046" max="2046" width="0" hidden="1" customWidth="1"/>
    <col min="2047" max="2047" width="8.5" customWidth="1"/>
    <col min="2048" max="2048" width="59" customWidth="1"/>
    <col min="2049" max="2051" width="15.83203125" customWidth="1"/>
    <col min="2052" max="2053" width="0" hidden="1" customWidth="1"/>
    <col min="2054" max="2054" width="10.5" bestFit="1" customWidth="1"/>
    <col min="2055" max="2055" width="15.83203125" customWidth="1"/>
    <col min="2302" max="2302" width="0" hidden="1" customWidth="1"/>
    <col min="2303" max="2303" width="8.5" customWidth="1"/>
    <col min="2304" max="2304" width="59" customWidth="1"/>
    <col min="2305" max="2307" width="15.83203125" customWidth="1"/>
    <col min="2308" max="2309" width="0" hidden="1" customWidth="1"/>
    <col min="2310" max="2310" width="10.5" bestFit="1" customWidth="1"/>
    <col min="2311" max="2311" width="15.83203125" customWidth="1"/>
    <col min="2558" max="2558" width="0" hidden="1" customWidth="1"/>
    <col min="2559" max="2559" width="8.5" customWidth="1"/>
    <col min="2560" max="2560" width="59" customWidth="1"/>
    <col min="2561" max="2563" width="15.83203125" customWidth="1"/>
    <col min="2564" max="2565" width="0" hidden="1" customWidth="1"/>
    <col min="2566" max="2566" width="10.5" bestFit="1" customWidth="1"/>
    <col min="2567" max="2567" width="15.83203125" customWidth="1"/>
    <col min="2814" max="2814" width="0" hidden="1" customWidth="1"/>
    <col min="2815" max="2815" width="8.5" customWidth="1"/>
    <col min="2816" max="2816" width="59" customWidth="1"/>
    <col min="2817" max="2819" width="15.83203125" customWidth="1"/>
    <col min="2820" max="2821" width="0" hidden="1" customWidth="1"/>
    <col min="2822" max="2822" width="10.5" bestFit="1" customWidth="1"/>
    <col min="2823" max="2823" width="15.83203125" customWidth="1"/>
    <col min="3070" max="3070" width="0" hidden="1" customWidth="1"/>
    <col min="3071" max="3071" width="8.5" customWidth="1"/>
    <col min="3072" max="3072" width="59" customWidth="1"/>
    <col min="3073" max="3075" width="15.83203125" customWidth="1"/>
    <col min="3076" max="3077" width="0" hidden="1" customWidth="1"/>
    <col min="3078" max="3078" width="10.5" bestFit="1" customWidth="1"/>
    <col min="3079" max="3079" width="15.83203125" customWidth="1"/>
    <col min="3326" max="3326" width="0" hidden="1" customWidth="1"/>
    <col min="3327" max="3327" width="8.5" customWidth="1"/>
    <col min="3328" max="3328" width="59" customWidth="1"/>
    <col min="3329" max="3331" width="15.83203125" customWidth="1"/>
    <col min="3332" max="3333" width="0" hidden="1" customWidth="1"/>
    <col min="3334" max="3334" width="10.5" bestFit="1" customWidth="1"/>
    <col min="3335" max="3335" width="15.83203125" customWidth="1"/>
    <col min="3582" max="3582" width="0" hidden="1" customWidth="1"/>
    <col min="3583" max="3583" width="8.5" customWidth="1"/>
    <col min="3584" max="3584" width="59" customWidth="1"/>
    <col min="3585" max="3587" width="15.83203125" customWidth="1"/>
    <col min="3588" max="3589" width="0" hidden="1" customWidth="1"/>
    <col min="3590" max="3590" width="10.5" bestFit="1" customWidth="1"/>
    <col min="3591" max="3591" width="15.83203125" customWidth="1"/>
    <col min="3838" max="3838" width="0" hidden="1" customWidth="1"/>
    <col min="3839" max="3839" width="8.5" customWidth="1"/>
    <col min="3840" max="3840" width="59" customWidth="1"/>
    <col min="3841" max="3843" width="15.83203125" customWidth="1"/>
    <col min="3844" max="3845" width="0" hidden="1" customWidth="1"/>
    <col min="3846" max="3846" width="10.5" bestFit="1" customWidth="1"/>
    <col min="3847" max="3847" width="15.83203125" customWidth="1"/>
    <col min="4094" max="4094" width="0" hidden="1" customWidth="1"/>
    <col min="4095" max="4095" width="8.5" customWidth="1"/>
    <col min="4096" max="4096" width="59" customWidth="1"/>
    <col min="4097" max="4099" width="15.83203125" customWidth="1"/>
    <col min="4100" max="4101" width="0" hidden="1" customWidth="1"/>
    <col min="4102" max="4102" width="10.5" bestFit="1" customWidth="1"/>
    <col min="4103" max="4103" width="15.83203125" customWidth="1"/>
    <col min="4350" max="4350" width="0" hidden="1" customWidth="1"/>
    <col min="4351" max="4351" width="8.5" customWidth="1"/>
    <col min="4352" max="4352" width="59" customWidth="1"/>
    <col min="4353" max="4355" width="15.83203125" customWidth="1"/>
    <col min="4356" max="4357" width="0" hidden="1" customWidth="1"/>
    <col min="4358" max="4358" width="10.5" bestFit="1" customWidth="1"/>
    <col min="4359" max="4359" width="15.83203125" customWidth="1"/>
    <col min="4606" max="4606" width="0" hidden="1" customWidth="1"/>
    <col min="4607" max="4607" width="8.5" customWidth="1"/>
    <col min="4608" max="4608" width="59" customWidth="1"/>
    <col min="4609" max="4611" width="15.83203125" customWidth="1"/>
    <col min="4612" max="4613" width="0" hidden="1" customWidth="1"/>
    <col min="4614" max="4614" width="10.5" bestFit="1" customWidth="1"/>
    <col min="4615" max="4615" width="15.83203125" customWidth="1"/>
    <col min="4862" max="4862" width="0" hidden="1" customWidth="1"/>
    <col min="4863" max="4863" width="8.5" customWidth="1"/>
    <col min="4864" max="4864" width="59" customWidth="1"/>
    <col min="4865" max="4867" width="15.83203125" customWidth="1"/>
    <col min="4868" max="4869" width="0" hidden="1" customWidth="1"/>
    <col min="4870" max="4870" width="10.5" bestFit="1" customWidth="1"/>
    <col min="4871" max="4871" width="15.83203125" customWidth="1"/>
    <col min="5118" max="5118" width="0" hidden="1" customWidth="1"/>
    <col min="5119" max="5119" width="8.5" customWidth="1"/>
    <col min="5120" max="5120" width="59" customWidth="1"/>
    <col min="5121" max="5123" width="15.83203125" customWidth="1"/>
    <col min="5124" max="5125" width="0" hidden="1" customWidth="1"/>
    <col min="5126" max="5126" width="10.5" bestFit="1" customWidth="1"/>
    <col min="5127" max="5127" width="15.83203125" customWidth="1"/>
    <col min="5374" max="5374" width="0" hidden="1" customWidth="1"/>
    <col min="5375" max="5375" width="8.5" customWidth="1"/>
    <col min="5376" max="5376" width="59" customWidth="1"/>
    <col min="5377" max="5379" width="15.83203125" customWidth="1"/>
    <col min="5380" max="5381" width="0" hidden="1" customWidth="1"/>
    <col min="5382" max="5382" width="10.5" bestFit="1" customWidth="1"/>
    <col min="5383" max="5383" width="15.83203125" customWidth="1"/>
    <col min="5630" max="5630" width="0" hidden="1" customWidth="1"/>
    <col min="5631" max="5631" width="8.5" customWidth="1"/>
    <col min="5632" max="5632" width="59" customWidth="1"/>
    <col min="5633" max="5635" width="15.83203125" customWidth="1"/>
    <col min="5636" max="5637" width="0" hidden="1" customWidth="1"/>
    <col min="5638" max="5638" width="10.5" bestFit="1" customWidth="1"/>
    <col min="5639" max="5639" width="15.83203125" customWidth="1"/>
    <col min="5886" max="5886" width="0" hidden="1" customWidth="1"/>
    <col min="5887" max="5887" width="8.5" customWidth="1"/>
    <col min="5888" max="5888" width="59" customWidth="1"/>
    <col min="5889" max="5891" width="15.83203125" customWidth="1"/>
    <col min="5892" max="5893" width="0" hidden="1" customWidth="1"/>
    <col min="5894" max="5894" width="10.5" bestFit="1" customWidth="1"/>
    <col min="5895" max="5895" width="15.83203125" customWidth="1"/>
    <col min="6142" max="6142" width="0" hidden="1" customWidth="1"/>
    <col min="6143" max="6143" width="8.5" customWidth="1"/>
    <col min="6144" max="6144" width="59" customWidth="1"/>
    <col min="6145" max="6147" width="15.83203125" customWidth="1"/>
    <col min="6148" max="6149" width="0" hidden="1" customWidth="1"/>
    <col min="6150" max="6150" width="10.5" bestFit="1" customWidth="1"/>
    <col min="6151" max="6151" width="15.83203125" customWidth="1"/>
    <col min="6398" max="6398" width="0" hidden="1" customWidth="1"/>
    <col min="6399" max="6399" width="8.5" customWidth="1"/>
    <col min="6400" max="6400" width="59" customWidth="1"/>
    <col min="6401" max="6403" width="15.83203125" customWidth="1"/>
    <col min="6404" max="6405" width="0" hidden="1" customWidth="1"/>
    <col min="6406" max="6406" width="10.5" bestFit="1" customWidth="1"/>
    <col min="6407" max="6407" width="15.83203125" customWidth="1"/>
    <col min="6654" max="6654" width="0" hidden="1" customWidth="1"/>
    <col min="6655" max="6655" width="8.5" customWidth="1"/>
    <col min="6656" max="6656" width="59" customWidth="1"/>
    <col min="6657" max="6659" width="15.83203125" customWidth="1"/>
    <col min="6660" max="6661" width="0" hidden="1" customWidth="1"/>
    <col min="6662" max="6662" width="10.5" bestFit="1" customWidth="1"/>
    <col min="6663" max="6663" width="15.83203125" customWidth="1"/>
    <col min="6910" max="6910" width="0" hidden="1" customWidth="1"/>
    <col min="6911" max="6911" width="8.5" customWidth="1"/>
    <col min="6912" max="6912" width="59" customWidth="1"/>
    <col min="6913" max="6915" width="15.83203125" customWidth="1"/>
    <col min="6916" max="6917" width="0" hidden="1" customWidth="1"/>
    <col min="6918" max="6918" width="10.5" bestFit="1" customWidth="1"/>
    <col min="6919" max="6919" width="15.83203125" customWidth="1"/>
    <col min="7166" max="7166" width="0" hidden="1" customWidth="1"/>
    <col min="7167" max="7167" width="8.5" customWidth="1"/>
    <col min="7168" max="7168" width="59" customWidth="1"/>
    <col min="7169" max="7171" width="15.83203125" customWidth="1"/>
    <col min="7172" max="7173" width="0" hidden="1" customWidth="1"/>
    <col min="7174" max="7174" width="10.5" bestFit="1" customWidth="1"/>
    <col min="7175" max="7175" width="15.83203125" customWidth="1"/>
    <col min="7422" max="7422" width="0" hidden="1" customWidth="1"/>
    <col min="7423" max="7423" width="8.5" customWidth="1"/>
    <col min="7424" max="7424" width="59" customWidth="1"/>
    <col min="7425" max="7427" width="15.83203125" customWidth="1"/>
    <col min="7428" max="7429" width="0" hidden="1" customWidth="1"/>
    <col min="7430" max="7430" width="10.5" bestFit="1" customWidth="1"/>
    <col min="7431" max="7431" width="15.83203125" customWidth="1"/>
    <col min="7678" max="7678" width="0" hidden="1" customWidth="1"/>
    <col min="7679" max="7679" width="8.5" customWidth="1"/>
    <col min="7680" max="7680" width="59" customWidth="1"/>
    <col min="7681" max="7683" width="15.83203125" customWidth="1"/>
    <col min="7684" max="7685" width="0" hidden="1" customWidth="1"/>
    <col min="7686" max="7686" width="10.5" bestFit="1" customWidth="1"/>
    <col min="7687" max="7687" width="15.83203125" customWidth="1"/>
    <col min="7934" max="7934" width="0" hidden="1" customWidth="1"/>
    <col min="7935" max="7935" width="8.5" customWidth="1"/>
    <col min="7936" max="7936" width="59" customWidth="1"/>
    <col min="7937" max="7939" width="15.83203125" customWidth="1"/>
    <col min="7940" max="7941" width="0" hidden="1" customWidth="1"/>
    <col min="7942" max="7942" width="10.5" bestFit="1" customWidth="1"/>
    <col min="7943" max="7943" width="15.83203125" customWidth="1"/>
    <col min="8190" max="8190" width="0" hidden="1" customWidth="1"/>
    <col min="8191" max="8191" width="8.5" customWidth="1"/>
    <col min="8192" max="8192" width="59" customWidth="1"/>
    <col min="8193" max="8195" width="15.83203125" customWidth="1"/>
    <col min="8196" max="8197" width="0" hidden="1" customWidth="1"/>
    <col min="8198" max="8198" width="10.5" bestFit="1" customWidth="1"/>
    <col min="8199" max="8199" width="15.83203125" customWidth="1"/>
    <col min="8446" max="8446" width="0" hidden="1" customWidth="1"/>
    <col min="8447" max="8447" width="8.5" customWidth="1"/>
    <col min="8448" max="8448" width="59" customWidth="1"/>
    <col min="8449" max="8451" width="15.83203125" customWidth="1"/>
    <col min="8452" max="8453" width="0" hidden="1" customWidth="1"/>
    <col min="8454" max="8454" width="10.5" bestFit="1" customWidth="1"/>
    <col min="8455" max="8455" width="15.83203125" customWidth="1"/>
    <col min="8702" max="8702" width="0" hidden="1" customWidth="1"/>
    <col min="8703" max="8703" width="8.5" customWidth="1"/>
    <col min="8704" max="8704" width="59" customWidth="1"/>
    <col min="8705" max="8707" width="15.83203125" customWidth="1"/>
    <col min="8708" max="8709" width="0" hidden="1" customWidth="1"/>
    <col min="8710" max="8710" width="10.5" bestFit="1" customWidth="1"/>
    <col min="8711" max="8711" width="15.83203125" customWidth="1"/>
    <col min="8958" max="8958" width="0" hidden="1" customWidth="1"/>
    <col min="8959" max="8959" width="8.5" customWidth="1"/>
    <col min="8960" max="8960" width="59" customWidth="1"/>
    <col min="8961" max="8963" width="15.83203125" customWidth="1"/>
    <col min="8964" max="8965" width="0" hidden="1" customWidth="1"/>
    <col min="8966" max="8966" width="10.5" bestFit="1" customWidth="1"/>
    <col min="8967" max="8967" width="15.83203125" customWidth="1"/>
    <col min="9214" max="9214" width="0" hidden="1" customWidth="1"/>
    <col min="9215" max="9215" width="8.5" customWidth="1"/>
    <col min="9216" max="9216" width="59" customWidth="1"/>
    <col min="9217" max="9219" width="15.83203125" customWidth="1"/>
    <col min="9220" max="9221" width="0" hidden="1" customWidth="1"/>
    <col min="9222" max="9222" width="10.5" bestFit="1" customWidth="1"/>
    <col min="9223" max="9223" width="15.83203125" customWidth="1"/>
    <col min="9470" max="9470" width="0" hidden="1" customWidth="1"/>
    <col min="9471" max="9471" width="8.5" customWidth="1"/>
    <col min="9472" max="9472" width="59" customWidth="1"/>
    <col min="9473" max="9475" width="15.83203125" customWidth="1"/>
    <col min="9476" max="9477" width="0" hidden="1" customWidth="1"/>
    <col min="9478" max="9478" width="10.5" bestFit="1" customWidth="1"/>
    <col min="9479" max="9479" width="15.83203125" customWidth="1"/>
    <col min="9726" max="9726" width="0" hidden="1" customWidth="1"/>
    <col min="9727" max="9727" width="8.5" customWidth="1"/>
    <col min="9728" max="9728" width="59" customWidth="1"/>
    <col min="9729" max="9731" width="15.83203125" customWidth="1"/>
    <col min="9732" max="9733" width="0" hidden="1" customWidth="1"/>
    <col min="9734" max="9734" width="10.5" bestFit="1" customWidth="1"/>
    <col min="9735" max="9735" width="15.83203125" customWidth="1"/>
    <col min="9982" max="9982" width="0" hidden="1" customWidth="1"/>
    <col min="9983" max="9983" width="8.5" customWidth="1"/>
    <col min="9984" max="9984" width="59" customWidth="1"/>
    <col min="9985" max="9987" width="15.83203125" customWidth="1"/>
    <col min="9988" max="9989" width="0" hidden="1" customWidth="1"/>
    <col min="9990" max="9990" width="10.5" bestFit="1" customWidth="1"/>
    <col min="9991" max="9991" width="15.83203125" customWidth="1"/>
    <col min="10238" max="10238" width="0" hidden="1" customWidth="1"/>
    <col min="10239" max="10239" width="8.5" customWidth="1"/>
    <col min="10240" max="10240" width="59" customWidth="1"/>
    <col min="10241" max="10243" width="15.83203125" customWidth="1"/>
    <col min="10244" max="10245" width="0" hidden="1" customWidth="1"/>
    <col min="10246" max="10246" width="10.5" bestFit="1" customWidth="1"/>
    <col min="10247" max="10247" width="15.83203125" customWidth="1"/>
    <col min="10494" max="10494" width="0" hidden="1" customWidth="1"/>
    <col min="10495" max="10495" width="8.5" customWidth="1"/>
    <col min="10496" max="10496" width="59" customWidth="1"/>
    <col min="10497" max="10499" width="15.83203125" customWidth="1"/>
    <col min="10500" max="10501" width="0" hidden="1" customWidth="1"/>
    <col min="10502" max="10502" width="10.5" bestFit="1" customWidth="1"/>
    <col min="10503" max="10503" width="15.83203125" customWidth="1"/>
    <col min="10750" max="10750" width="0" hidden="1" customWidth="1"/>
    <col min="10751" max="10751" width="8.5" customWidth="1"/>
    <col min="10752" max="10752" width="59" customWidth="1"/>
    <col min="10753" max="10755" width="15.83203125" customWidth="1"/>
    <col min="10756" max="10757" width="0" hidden="1" customWidth="1"/>
    <col min="10758" max="10758" width="10.5" bestFit="1" customWidth="1"/>
    <col min="10759" max="10759" width="15.83203125" customWidth="1"/>
    <col min="11006" max="11006" width="0" hidden="1" customWidth="1"/>
    <col min="11007" max="11007" width="8.5" customWidth="1"/>
    <col min="11008" max="11008" width="59" customWidth="1"/>
    <col min="11009" max="11011" width="15.83203125" customWidth="1"/>
    <col min="11012" max="11013" width="0" hidden="1" customWidth="1"/>
    <col min="11014" max="11014" width="10.5" bestFit="1" customWidth="1"/>
    <col min="11015" max="11015" width="15.83203125" customWidth="1"/>
    <col min="11262" max="11262" width="0" hidden="1" customWidth="1"/>
    <col min="11263" max="11263" width="8.5" customWidth="1"/>
    <col min="11264" max="11264" width="59" customWidth="1"/>
    <col min="11265" max="11267" width="15.83203125" customWidth="1"/>
    <col min="11268" max="11269" width="0" hidden="1" customWidth="1"/>
    <col min="11270" max="11270" width="10.5" bestFit="1" customWidth="1"/>
    <col min="11271" max="11271" width="15.83203125" customWidth="1"/>
    <col min="11518" max="11518" width="0" hidden="1" customWidth="1"/>
    <col min="11519" max="11519" width="8.5" customWidth="1"/>
    <col min="11520" max="11520" width="59" customWidth="1"/>
    <col min="11521" max="11523" width="15.83203125" customWidth="1"/>
    <col min="11524" max="11525" width="0" hidden="1" customWidth="1"/>
    <col min="11526" max="11526" width="10.5" bestFit="1" customWidth="1"/>
    <col min="11527" max="11527" width="15.83203125" customWidth="1"/>
    <col min="11774" max="11774" width="0" hidden="1" customWidth="1"/>
    <col min="11775" max="11775" width="8.5" customWidth="1"/>
    <col min="11776" max="11776" width="59" customWidth="1"/>
    <col min="11777" max="11779" width="15.83203125" customWidth="1"/>
    <col min="11780" max="11781" width="0" hidden="1" customWidth="1"/>
    <col min="11782" max="11782" width="10.5" bestFit="1" customWidth="1"/>
    <col min="11783" max="11783" width="15.83203125" customWidth="1"/>
    <col min="12030" max="12030" width="0" hidden="1" customWidth="1"/>
    <col min="12031" max="12031" width="8.5" customWidth="1"/>
    <col min="12032" max="12032" width="59" customWidth="1"/>
    <col min="12033" max="12035" width="15.83203125" customWidth="1"/>
    <col min="12036" max="12037" width="0" hidden="1" customWidth="1"/>
    <col min="12038" max="12038" width="10.5" bestFit="1" customWidth="1"/>
    <col min="12039" max="12039" width="15.83203125" customWidth="1"/>
    <col min="12286" max="12286" width="0" hidden="1" customWidth="1"/>
    <col min="12287" max="12287" width="8.5" customWidth="1"/>
    <col min="12288" max="12288" width="59" customWidth="1"/>
    <col min="12289" max="12291" width="15.83203125" customWidth="1"/>
    <col min="12292" max="12293" width="0" hidden="1" customWidth="1"/>
    <col min="12294" max="12294" width="10.5" bestFit="1" customWidth="1"/>
    <col min="12295" max="12295" width="15.83203125" customWidth="1"/>
    <col min="12542" max="12542" width="0" hidden="1" customWidth="1"/>
    <col min="12543" max="12543" width="8.5" customWidth="1"/>
    <col min="12544" max="12544" width="59" customWidth="1"/>
    <col min="12545" max="12547" width="15.83203125" customWidth="1"/>
    <col min="12548" max="12549" width="0" hidden="1" customWidth="1"/>
    <col min="12550" max="12550" width="10.5" bestFit="1" customWidth="1"/>
    <col min="12551" max="12551" width="15.83203125" customWidth="1"/>
    <col min="12798" max="12798" width="0" hidden="1" customWidth="1"/>
    <col min="12799" max="12799" width="8.5" customWidth="1"/>
    <col min="12800" max="12800" width="59" customWidth="1"/>
    <col min="12801" max="12803" width="15.83203125" customWidth="1"/>
    <col min="12804" max="12805" width="0" hidden="1" customWidth="1"/>
    <col min="12806" max="12806" width="10.5" bestFit="1" customWidth="1"/>
    <col min="12807" max="12807" width="15.83203125" customWidth="1"/>
    <col min="13054" max="13054" width="0" hidden="1" customWidth="1"/>
    <col min="13055" max="13055" width="8.5" customWidth="1"/>
    <col min="13056" max="13056" width="59" customWidth="1"/>
    <col min="13057" max="13059" width="15.83203125" customWidth="1"/>
    <col min="13060" max="13061" width="0" hidden="1" customWidth="1"/>
    <col min="13062" max="13062" width="10.5" bestFit="1" customWidth="1"/>
    <col min="13063" max="13063" width="15.83203125" customWidth="1"/>
    <col min="13310" max="13310" width="0" hidden="1" customWidth="1"/>
    <col min="13311" max="13311" width="8.5" customWidth="1"/>
    <col min="13312" max="13312" width="59" customWidth="1"/>
    <col min="13313" max="13315" width="15.83203125" customWidth="1"/>
    <col min="13316" max="13317" width="0" hidden="1" customWidth="1"/>
    <col min="13318" max="13318" width="10.5" bestFit="1" customWidth="1"/>
    <col min="13319" max="13319" width="15.83203125" customWidth="1"/>
    <col min="13566" max="13566" width="0" hidden="1" customWidth="1"/>
    <col min="13567" max="13567" width="8.5" customWidth="1"/>
    <col min="13568" max="13568" width="59" customWidth="1"/>
    <col min="13569" max="13571" width="15.83203125" customWidth="1"/>
    <col min="13572" max="13573" width="0" hidden="1" customWidth="1"/>
    <col min="13574" max="13574" width="10.5" bestFit="1" customWidth="1"/>
    <col min="13575" max="13575" width="15.83203125" customWidth="1"/>
    <col min="13822" max="13822" width="0" hidden="1" customWidth="1"/>
    <col min="13823" max="13823" width="8.5" customWidth="1"/>
    <col min="13824" max="13824" width="59" customWidth="1"/>
    <col min="13825" max="13827" width="15.83203125" customWidth="1"/>
    <col min="13828" max="13829" width="0" hidden="1" customWidth="1"/>
    <col min="13830" max="13830" width="10.5" bestFit="1" customWidth="1"/>
    <col min="13831" max="13831" width="15.83203125" customWidth="1"/>
    <col min="14078" max="14078" width="0" hidden="1" customWidth="1"/>
    <col min="14079" max="14079" width="8.5" customWidth="1"/>
    <col min="14080" max="14080" width="59" customWidth="1"/>
    <col min="14081" max="14083" width="15.83203125" customWidth="1"/>
    <col min="14084" max="14085" width="0" hidden="1" customWidth="1"/>
    <col min="14086" max="14086" width="10.5" bestFit="1" customWidth="1"/>
    <col min="14087" max="14087" width="15.83203125" customWidth="1"/>
    <col min="14334" max="14334" width="0" hidden="1" customWidth="1"/>
    <col min="14335" max="14335" width="8.5" customWidth="1"/>
    <col min="14336" max="14336" width="59" customWidth="1"/>
    <col min="14337" max="14339" width="15.83203125" customWidth="1"/>
    <col min="14340" max="14341" width="0" hidden="1" customWidth="1"/>
    <col min="14342" max="14342" width="10.5" bestFit="1" customWidth="1"/>
    <col min="14343" max="14343" width="15.83203125" customWidth="1"/>
    <col min="14590" max="14590" width="0" hidden="1" customWidth="1"/>
    <col min="14591" max="14591" width="8.5" customWidth="1"/>
    <col min="14592" max="14592" width="59" customWidth="1"/>
    <col min="14593" max="14595" width="15.83203125" customWidth="1"/>
    <col min="14596" max="14597" width="0" hidden="1" customWidth="1"/>
    <col min="14598" max="14598" width="10.5" bestFit="1" customWidth="1"/>
    <col min="14599" max="14599" width="15.83203125" customWidth="1"/>
    <col min="14846" max="14846" width="0" hidden="1" customWidth="1"/>
    <col min="14847" max="14847" width="8.5" customWidth="1"/>
    <col min="14848" max="14848" width="59" customWidth="1"/>
    <col min="14849" max="14851" width="15.83203125" customWidth="1"/>
    <col min="14852" max="14853" width="0" hidden="1" customWidth="1"/>
    <col min="14854" max="14854" width="10.5" bestFit="1" customWidth="1"/>
    <col min="14855" max="14855" width="15.83203125" customWidth="1"/>
    <col min="15102" max="15102" width="0" hidden="1" customWidth="1"/>
    <col min="15103" max="15103" width="8.5" customWidth="1"/>
    <col min="15104" max="15104" width="59" customWidth="1"/>
    <col min="15105" max="15107" width="15.83203125" customWidth="1"/>
    <col min="15108" max="15109" width="0" hidden="1" customWidth="1"/>
    <col min="15110" max="15110" width="10.5" bestFit="1" customWidth="1"/>
    <col min="15111" max="15111" width="15.83203125" customWidth="1"/>
    <col min="15358" max="15358" width="0" hidden="1" customWidth="1"/>
    <col min="15359" max="15359" width="8.5" customWidth="1"/>
    <col min="15360" max="15360" width="59" customWidth="1"/>
    <col min="15361" max="15363" width="15.83203125" customWidth="1"/>
    <col min="15364" max="15365" width="0" hidden="1" customWidth="1"/>
    <col min="15366" max="15366" width="10.5" bestFit="1" customWidth="1"/>
    <col min="15367" max="15367" width="15.83203125" customWidth="1"/>
    <col min="15614" max="15614" width="0" hidden="1" customWidth="1"/>
    <col min="15615" max="15615" width="8.5" customWidth="1"/>
    <col min="15616" max="15616" width="59" customWidth="1"/>
    <col min="15617" max="15619" width="15.83203125" customWidth="1"/>
    <col min="15620" max="15621" width="0" hidden="1" customWidth="1"/>
    <col min="15622" max="15622" width="10.5" bestFit="1" customWidth="1"/>
    <col min="15623" max="15623" width="15.83203125" customWidth="1"/>
    <col min="15870" max="15870" width="0" hidden="1" customWidth="1"/>
    <col min="15871" max="15871" width="8.5" customWidth="1"/>
    <col min="15872" max="15872" width="59" customWidth="1"/>
    <col min="15873" max="15875" width="15.83203125" customWidth="1"/>
    <col min="15876" max="15877" width="0" hidden="1" customWidth="1"/>
    <col min="15878" max="15878" width="10.5" bestFit="1" customWidth="1"/>
    <col min="15879" max="15879" width="15.83203125" customWidth="1"/>
    <col min="16126" max="16126" width="0" hidden="1" customWidth="1"/>
    <col min="16127" max="16127" width="8.5" customWidth="1"/>
    <col min="16128" max="16128" width="59" customWidth="1"/>
    <col min="16129" max="16131" width="15.83203125" customWidth="1"/>
    <col min="16132" max="16133" width="0" hidden="1" customWidth="1"/>
    <col min="16134" max="16134" width="10.5" bestFit="1" customWidth="1"/>
    <col min="16135" max="16135" width="15.83203125" customWidth="1"/>
  </cols>
  <sheetData>
    <row r="1" spans="1:8" hidden="1">
      <c r="A1" s="1" t="s">
        <v>12</v>
      </c>
      <c r="B1" s="1"/>
    </row>
    <row r="2" spans="1:8" hidden="1">
      <c r="A2" s="1" t="s">
        <v>13</v>
      </c>
      <c r="B2" s="1"/>
    </row>
    <row r="3" spans="1:8" hidden="1">
      <c r="A3" s="3" t="s">
        <v>14</v>
      </c>
      <c r="B3" s="3"/>
    </row>
    <row r="4" spans="1:8" hidden="1">
      <c r="A4" s="3" t="s">
        <v>15</v>
      </c>
      <c r="B4" s="3"/>
    </row>
    <row r="5" spans="1:8" hidden="1">
      <c r="A5" s="1" t="s">
        <v>16</v>
      </c>
      <c r="B5" s="1"/>
    </row>
    <row r="6" spans="1:8" hidden="1">
      <c r="A6" s="1" t="s">
        <v>17</v>
      </c>
      <c r="B6" s="1"/>
    </row>
    <row r="7" spans="1:8" ht="15" thickBot="1">
      <c r="A7" s="1"/>
      <c r="B7" s="1"/>
    </row>
    <row r="8" spans="1:8" ht="15" hidden="1" thickBot="1">
      <c r="A8" s="1" t="s">
        <v>18</v>
      </c>
      <c r="B8" s="1"/>
    </row>
    <row r="9" spans="1:8" ht="15" hidden="1" thickBot="1">
      <c r="A9" s="1" t="s">
        <v>19</v>
      </c>
      <c r="B9" s="1" t="s">
        <v>20</v>
      </c>
      <c r="C9" s="2" t="s">
        <v>21</v>
      </c>
      <c r="D9" t="s">
        <v>22</v>
      </c>
      <c r="E9" t="s">
        <v>22</v>
      </c>
    </row>
    <row r="10" spans="1:8" ht="15" hidden="1" thickBot="1">
      <c r="A10" s="1" t="s">
        <v>23</v>
      </c>
      <c r="B10" s="1"/>
      <c r="D10" t="s">
        <v>24</v>
      </c>
      <c r="E10" t="s">
        <v>25</v>
      </c>
    </row>
    <row r="11" spans="1:8" s="4" customFormat="1" ht="17">
      <c r="B11" s="5"/>
      <c r="C11" s="6" t="s">
        <v>26</v>
      </c>
      <c r="D11" s="48"/>
      <c r="E11" s="48"/>
      <c r="F11" s="48"/>
      <c r="G11" s="49"/>
      <c r="H11" s="7"/>
    </row>
    <row r="12" spans="1:8" s="4" customFormat="1" ht="17">
      <c r="B12" s="8"/>
      <c r="C12" s="9" t="s">
        <v>67</v>
      </c>
      <c r="D12" s="47" t="s">
        <v>27</v>
      </c>
      <c r="E12" s="47" t="s">
        <v>27</v>
      </c>
      <c r="F12" s="47" t="s">
        <v>55</v>
      </c>
      <c r="G12" s="50" t="s">
        <v>74</v>
      </c>
      <c r="H12" s="7"/>
    </row>
    <row r="13" spans="1:8" s="4" customFormat="1" ht="18" thickBot="1">
      <c r="B13" s="10"/>
      <c r="C13" s="11" t="s">
        <v>28</v>
      </c>
      <c r="D13" s="12">
        <v>2017</v>
      </c>
      <c r="E13" s="12">
        <v>2018</v>
      </c>
      <c r="F13" s="12">
        <v>2018</v>
      </c>
      <c r="G13" s="13">
        <v>2019</v>
      </c>
      <c r="H13" s="7"/>
    </row>
    <row r="14" spans="1:8">
      <c r="B14" s="14"/>
      <c r="C14" s="15"/>
      <c r="D14" s="16"/>
      <c r="E14" s="16"/>
      <c r="F14" s="16"/>
      <c r="G14" s="17"/>
    </row>
    <row r="15" spans="1:8" ht="15" hidden="1">
      <c r="A15" t="s">
        <v>29</v>
      </c>
      <c r="B15" s="18"/>
      <c r="C15" s="19"/>
      <c r="D15" s="20"/>
      <c r="E15" s="20"/>
      <c r="F15" s="20"/>
      <c r="G15" s="21"/>
    </row>
    <row r="16" spans="1:8" s="22" customFormat="1" ht="15" hidden="1">
      <c r="A16" s="22" t="s">
        <v>30</v>
      </c>
      <c r="B16" s="23"/>
      <c r="C16" s="24" t="s">
        <v>31</v>
      </c>
      <c r="D16" s="25"/>
      <c r="E16" s="25"/>
      <c r="F16" s="25"/>
      <c r="G16" s="26"/>
    </row>
    <row r="17" spans="1:8" s="22" customFormat="1" ht="8.25" hidden="1" customHeight="1">
      <c r="A17" s="27" t="s">
        <v>32</v>
      </c>
      <c r="B17" s="23"/>
      <c r="C17" s="24"/>
      <c r="D17" s="25"/>
      <c r="E17" s="25"/>
      <c r="F17" s="25"/>
      <c r="G17" s="26"/>
    </row>
    <row r="18" spans="1:8" s="22" customFormat="1" ht="15">
      <c r="A18" s="22" t="s">
        <v>33</v>
      </c>
      <c r="B18" s="23"/>
      <c r="C18" s="24" t="s">
        <v>34</v>
      </c>
      <c r="D18" s="25"/>
      <c r="E18" s="25"/>
      <c r="F18" s="25"/>
      <c r="G18" s="26"/>
    </row>
    <row r="19" spans="1:8" s="22" customFormat="1" ht="8.25" customHeight="1">
      <c r="A19" s="27" t="s">
        <v>35</v>
      </c>
      <c r="B19" s="23"/>
      <c r="C19" s="24"/>
      <c r="D19" s="25"/>
      <c r="E19" s="25"/>
      <c r="F19" s="25"/>
      <c r="G19" s="26"/>
    </row>
    <row r="20" spans="1:8">
      <c r="A20" t="s">
        <v>36</v>
      </c>
      <c r="B20" s="18">
        <v>31100</v>
      </c>
      <c r="C20" s="28" t="s">
        <v>37</v>
      </c>
      <c r="D20" s="29">
        <v>0</v>
      </c>
      <c r="E20" s="29">
        <v>0</v>
      </c>
      <c r="F20" s="29">
        <v>0</v>
      </c>
      <c r="G20" s="30">
        <v>0</v>
      </c>
    </row>
    <row r="21" spans="1:8">
      <c r="B21" s="18">
        <v>31102</v>
      </c>
      <c r="C21" s="28" t="s">
        <v>93</v>
      </c>
      <c r="D21" s="29">
        <v>0</v>
      </c>
      <c r="E21" s="29">
        <v>0</v>
      </c>
      <c r="F21" s="29">
        <v>0</v>
      </c>
      <c r="G21" s="30">
        <v>0</v>
      </c>
    </row>
    <row r="22" spans="1:8">
      <c r="B22" s="18">
        <v>31103</v>
      </c>
      <c r="C22" s="28" t="s">
        <v>90</v>
      </c>
      <c r="D22" s="29">
        <v>0</v>
      </c>
      <c r="E22" s="29">
        <v>0</v>
      </c>
      <c r="F22" s="29">
        <v>0</v>
      </c>
      <c r="G22" s="30">
        <f>F22</f>
        <v>0</v>
      </c>
    </row>
    <row r="23" spans="1:8">
      <c r="A23" t="s">
        <v>36</v>
      </c>
      <c r="B23" s="18">
        <v>31200</v>
      </c>
      <c r="C23" s="28" t="s">
        <v>38</v>
      </c>
      <c r="D23" s="29">
        <v>1611</v>
      </c>
      <c r="E23" s="29">
        <v>0</v>
      </c>
      <c r="F23" s="29">
        <v>3000</v>
      </c>
      <c r="G23" s="30">
        <v>2000</v>
      </c>
    </row>
    <row r="24" spans="1:8">
      <c r="A24" t="s">
        <v>36</v>
      </c>
      <c r="B24" s="18">
        <v>31201</v>
      </c>
      <c r="C24" s="28" t="s">
        <v>39</v>
      </c>
      <c r="D24" s="29">
        <v>7615</v>
      </c>
      <c r="E24" s="29">
        <v>0</v>
      </c>
      <c r="F24" s="29">
        <v>6000</v>
      </c>
      <c r="G24" s="30">
        <v>7000</v>
      </c>
    </row>
    <row r="25" spans="1:8">
      <c r="A25" t="s">
        <v>36</v>
      </c>
      <c r="B25" s="18">
        <v>31202</v>
      </c>
      <c r="C25" s="28" t="s">
        <v>40</v>
      </c>
      <c r="D25" s="29">
        <v>1734</v>
      </c>
      <c r="E25" s="29">
        <v>0</v>
      </c>
      <c r="F25" s="29">
        <v>0</v>
      </c>
      <c r="G25" s="30">
        <v>0</v>
      </c>
    </row>
    <row r="26" spans="1:8">
      <c r="B26" s="18">
        <v>31204</v>
      </c>
      <c r="C26" s="28" t="s">
        <v>6</v>
      </c>
      <c r="D26" s="29">
        <v>0</v>
      </c>
      <c r="E26" s="29">
        <v>0</v>
      </c>
      <c r="F26" s="29">
        <v>4000</v>
      </c>
      <c r="G26" s="30">
        <v>4000</v>
      </c>
    </row>
    <row r="27" spans="1:8">
      <c r="A27" t="s">
        <v>36</v>
      </c>
      <c r="B27" s="18">
        <v>31300</v>
      </c>
      <c r="C27" s="28" t="s">
        <v>41</v>
      </c>
      <c r="D27" s="29">
        <v>188</v>
      </c>
      <c r="E27" s="29">
        <v>0</v>
      </c>
      <c r="F27" s="29">
        <v>0</v>
      </c>
      <c r="G27" s="30">
        <f>F27</f>
        <v>0</v>
      </c>
    </row>
    <row r="28" spans="1:8">
      <c r="A28" t="s">
        <v>36</v>
      </c>
      <c r="B28" s="18">
        <v>31400</v>
      </c>
      <c r="C28" s="45" t="s">
        <v>42</v>
      </c>
      <c r="D28" s="29">
        <v>0</v>
      </c>
      <c r="E28" s="29">
        <v>0</v>
      </c>
      <c r="F28" s="29">
        <v>2000</v>
      </c>
      <c r="G28" s="30">
        <v>2000</v>
      </c>
    </row>
    <row r="29" spans="1:8">
      <c r="A29" t="s">
        <v>36</v>
      </c>
      <c r="B29" s="18">
        <v>31500</v>
      </c>
      <c r="C29" s="28" t="s">
        <v>43</v>
      </c>
      <c r="D29" s="29">
        <v>0</v>
      </c>
      <c r="E29" s="29">
        <v>0</v>
      </c>
      <c r="F29" s="29">
        <v>5000</v>
      </c>
      <c r="G29" s="30">
        <v>3000</v>
      </c>
    </row>
    <row r="30" spans="1:8">
      <c r="B30" s="18">
        <v>31950</v>
      </c>
      <c r="C30" s="28" t="s">
        <v>0</v>
      </c>
      <c r="D30" s="29">
        <v>0</v>
      </c>
      <c r="E30" s="29">
        <v>0</v>
      </c>
      <c r="F30" s="29">
        <v>0</v>
      </c>
      <c r="G30" s="30">
        <f>F30</f>
        <v>0</v>
      </c>
    </row>
    <row r="31" spans="1:8">
      <c r="A31" t="s">
        <v>36</v>
      </c>
      <c r="B31" s="18">
        <v>32000</v>
      </c>
      <c r="C31" s="28" t="s">
        <v>44</v>
      </c>
      <c r="D31" s="29">
        <v>4135</v>
      </c>
      <c r="E31" s="29">
        <v>0</v>
      </c>
      <c r="F31" s="29">
        <v>20000</v>
      </c>
      <c r="G31" s="30">
        <v>15000</v>
      </c>
      <c r="H31" t="s">
        <v>61</v>
      </c>
    </row>
    <row r="32" spans="1:8">
      <c r="B32" s="18">
        <v>32600</v>
      </c>
      <c r="C32" s="28" t="s">
        <v>1</v>
      </c>
      <c r="D32" s="29">
        <v>0</v>
      </c>
      <c r="E32" s="29">
        <v>0</v>
      </c>
      <c r="F32" s="29">
        <v>0</v>
      </c>
      <c r="G32" s="30">
        <f>F32</f>
        <v>0</v>
      </c>
    </row>
    <row r="33" spans="1:8">
      <c r="B33" s="18">
        <v>32700</v>
      </c>
      <c r="C33" s="28" t="s">
        <v>68</v>
      </c>
      <c r="D33" s="29">
        <v>6250</v>
      </c>
      <c r="E33" s="29">
        <v>0</v>
      </c>
      <c r="F33" s="29">
        <v>7500</v>
      </c>
      <c r="G33" s="30">
        <v>7500</v>
      </c>
      <c r="H33" t="s">
        <v>62</v>
      </c>
    </row>
    <row r="34" spans="1:8" ht="15" thickBot="1">
      <c r="B34" s="18">
        <v>32702</v>
      </c>
      <c r="C34" s="28" t="s">
        <v>91</v>
      </c>
      <c r="D34" s="53">
        <v>4073</v>
      </c>
      <c r="E34" s="53">
        <v>0</v>
      </c>
      <c r="F34" s="53">
        <v>4000</v>
      </c>
      <c r="G34" s="54">
        <v>3000</v>
      </c>
    </row>
    <row r="35" spans="1:8" s="31" customFormat="1" ht="12.75">
      <c r="A35" s="31" t="s">
        <v>45</v>
      </c>
      <c r="B35" s="32"/>
      <c r="C35" s="33" t="s">
        <v>46</v>
      </c>
      <c r="D35" s="56">
        <f>SUBTOTAL(9,D20:D34)</f>
        <v>25606</v>
      </c>
      <c r="E35" s="56">
        <f>SUBTOTAL(9,E20:E34)</f>
        <v>0</v>
      </c>
      <c r="F35" s="56">
        <f>SUM(F20:F34)</f>
        <v>51500</v>
      </c>
      <c r="G35" s="57">
        <f>SUM(G20:G34)</f>
        <v>43500</v>
      </c>
    </row>
    <row r="36" spans="1:8" s="31" customFormat="1" ht="12.75">
      <c r="A36" s="31" t="s">
        <v>35</v>
      </c>
      <c r="B36" s="32"/>
      <c r="C36" s="33"/>
      <c r="D36" s="34"/>
      <c r="E36" s="34"/>
      <c r="F36" s="34"/>
      <c r="G36" s="35"/>
    </row>
    <row r="37" spans="1:8">
      <c r="A37" t="s">
        <v>36</v>
      </c>
      <c r="B37" s="18">
        <v>33400</v>
      </c>
      <c r="C37" s="28" t="s">
        <v>47</v>
      </c>
      <c r="D37" s="29">
        <v>217</v>
      </c>
      <c r="E37" s="29"/>
      <c r="F37" s="29">
        <v>8000</v>
      </c>
      <c r="G37" s="30">
        <v>8000</v>
      </c>
      <c r="H37" t="s">
        <v>2</v>
      </c>
    </row>
    <row r="38" spans="1:8">
      <c r="B38" s="18"/>
      <c r="C38" s="28" t="s">
        <v>72</v>
      </c>
      <c r="D38" s="29"/>
      <c r="E38" s="29"/>
      <c r="F38" s="29"/>
      <c r="G38" s="30"/>
    </row>
    <row r="39" spans="1:8">
      <c r="A39" t="s">
        <v>36</v>
      </c>
      <c r="B39" s="18">
        <v>33500</v>
      </c>
      <c r="C39" s="28" t="s">
        <v>48</v>
      </c>
      <c r="D39" s="29">
        <v>0</v>
      </c>
      <c r="E39" s="29">
        <v>0</v>
      </c>
      <c r="F39" s="29">
        <v>0</v>
      </c>
      <c r="G39" s="30">
        <f t="shared" ref="G39:G42" si="0">F39</f>
        <v>0</v>
      </c>
    </row>
    <row r="40" spans="1:8">
      <c r="A40" t="s">
        <v>36</v>
      </c>
      <c r="B40" s="18">
        <v>34400</v>
      </c>
      <c r="C40" s="28" t="s">
        <v>49</v>
      </c>
      <c r="D40" s="29">
        <v>3000</v>
      </c>
      <c r="E40" s="29"/>
      <c r="F40" s="29">
        <v>0</v>
      </c>
      <c r="G40" s="30">
        <v>5000</v>
      </c>
      <c r="H40" t="s">
        <v>10</v>
      </c>
    </row>
    <row r="41" spans="1:8">
      <c r="A41" t="s">
        <v>36</v>
      </c>
      <c r="B41" s="18">
        <v>34650</v>
      </c>
      <c r="C41" s="45" t="s">
        <v>50</v>
      </c>
      <c r="D41" s="29">
        <v>48027</v>
      </c>
      <c r="E41" s="29"/>
      <c r="F41" s="29">
        <v>40000</v>
      </c>
      <c r="G41" s="51">
        <v>40000</v>
      </c>
      <c r="H41" t="s">
        <v>3</v>
      </c>
    </row>
    <row r="42" spans="1:8" ht="15" thickBot="1">
      <c r="A42" t="s">
        <v>36</v>
      </c>
      <c r="B42" s="18">
        <v>34700</v>
      </c>
      <c r="C42" s="28" t="s">
        <v>51</v>
      </c>
      <c r="D42" s="53">
        <v>0</v>
      </c>
      <c r="E42" s="53">
        <v>0</v>
      </c>
      <c r="F42" s="53">
        <v>0</v>
      </c>
      <c r="G42" s="54">
        <f t="shared" si="0"/>
        <v>0</v>
      </c>
      <c r="H42" t="s">
        <v>4</v>
      </c>
    </row>
    <row r="43" spans="1:8" s="31" customFormat="1" ht="12.75">
      <c r="A43" s="31" t="s">
        <v>45</v>
      </c>
      <c r="B43" s="32"/>
      <c r="C43" s="46" t="s">
        <v>52</v>
      </c>
      <c r="D43" s="56">
        <f>SUBTOTAL(9,D37:D42)</f>
        <v>51244</v>
      </c>
      <c r="E43" s="56">
        <f>SUBTOTAL(9,E37:E42)</f>
        <v>0</v>
      </c>
      <c r="F43" s="56">
        <f>SUM(F37:F42)</f>
        <v>48000</v>
      </c>
      <c r="G43" s="57">
        <f>SUBTOTAL(9,G37:G42)</f>
        <v>53000</v>
      </c>
    </row>
    <row r="44" spans="1:8" s="31" customFormat="1" ht="12.75">
      <c r="A44" s="31" t="s">
        <v>35</v>
      </c>
      <c r="B44" s="32"/>
      <c r="C44" s="33"/>
      <c r="D44" s="34"/>
      <c r="E44" s="34"/>
      <c r="F44" s="34"/>
      <c r="G44" s="35"/>
    </row>
    <row r="45" spans="1:8">
      <c r="A45" t="s">
        <v>36</v>
      </c>
      <c r="B45" s="18">
        <v>35300</v>
      </c>
      <c r="C45" s="45" t="s">
        <v>53</v>
      </c>
      <c r="D45" s="29">
        <v>0</v>
      </c>
      <c r="E45" s="29">
        <v>0</v>
      </c>
      <c r="F45" s="29">
        <v>0</v>
      </c>
      <c r="G45" s="30"/>
    </row>
    <row r="46" spans="1:8">
      <c r="A46" t="s">
        <v>36</v>
      </c>
      <c r="B46" s="18">
        <v>35400</v>
      </c>
      <c r="C46" s="28" t="s">
        <v>54</v>
      </c>
      <c r="D46" s="29">
        <v>45438</v>
      </c>
      <c r="E46" s="29">
        <v>45437.82</v>
      </c>
      <c r="F46" s="29">
        <v>20500</v>
      </c>
      <c r="G46" s="55">
        <v>10500</v>
      </c>
      <c r="H46" t="s">
        <v>73</v>
      </c>
    </row>
    <row r="47" spans="1:8" ht="15" thickBot="1">
      <c r="A47" t="s">
        <v>36</v>
      </c>
      <c r="B47" s="18">
        <v>35800</v>
      </c>
      <c r="C47" s="28" t="s">
        <v>56</v>
      </c>
      <c r="D47" s="53"/>
      <c r="E47" s="53">
        <v>0</v>
      </c>
      <c r="F47" s="53">
        <v>0</v>
      </c>
      <c r="G47" s="54">
        <f>F47</f>
        <v>0</v>
      </c>
    </row>
    <row r="48" spans="1:8" s="31" customFormat="1" ht="12.75">
      <c r="A48" s="31" t="s">
        <v>45</v>
      </c>
      <c r="B48" s="32"/>
      <c r="C48" s="33" t="s">
        <v>57</v>
      </c>
      <c r="D48" s="56">
        <f>SUBTOTAL(9,D45:D47)</f>
        <v>45438</v>
      </c>
      <c r="E48" s="56">
        <f>SUBTOTAL(9,E45:E47)</f>
        <v>45437.82</v>
      </c>
      <c r="F48" s="56">
        <f>SUM(F45:F47)</f>
        <v>20500</v>
      </c>
      <c r="G48" s="57">
        <f>SUBTOTAL(9,G45:G47)</f>
        <v>10500</v>
      </c>
    </row>
    <row r="49" spans="1:8" s="31" customFormat="1" ht="12.75">
      <c r="A49" s="31" t="s">
        <v>35</v>
      </c>
      <c r="B49" s="32"/>
      <c r="C49" s="33"/>
      <c r="D49" s="34"/>
      <c r="E49" s="34"/>
      <c r="F49" s="34"/>
      <c r="G49" s="35"/>
    </row>
    <row r="50" spans="1:8">
      <c r="A50" t="s">
        <v>36</v>
      </c>
      <c r="B50" s="18">
        <v>36100</v>
      </c>
      <c r="C50" s="28" t="s">
        <v>92</v>
      </c>
      <c r="D50" s="29">
        <v>-605</v>
      </c>
      <c r="E50" s="29">
        <v>0</v>
      </c>
      <c r="F50" s="29">
        <v>-1000</v>
      </c>
      <c r="G50" s="30">
        <v>-5000</v>
      </c>
      <c r="H50" t="s">
        <v>63</v>
      </c>
    </row>
    <row r="51" spans="1:8">
      <c r="A51" t="s">
        <v>36</v>
      </c>
      <c r="B51" s="18">
        <v>36200</v>
      </c>
      <c r="C51" s="45" t="s">
        <v>58</v>
      </c>
      <c r="D51" s="29">
        <v>-21120</v>
      </c>
      <c r="E51" s="29"/>
      <c r="F51" s="29">
        <v>-22000</v>
      </c>
      <c r="G51" s="30">
        <v>-20000</v>
      </c>
      <c r="H51" t="s">
        <v>64</v>
      </c>
    </row>
    <row r="52" spans="1:8">
      <c r="B52" s="18">
        <v>36300</v>
      </c>
      <c r="C52" s="28" t="s">
        <v>11</v>
      </c>
      <c r="D52" s="29">
        <v>0</v>
      </c>
      <c r="E52" s="29"/>
      <c r="F52" s="29">
        <v>-2000</v>
      </c>
      <c r="G52" s="30">
        <v>-2000</v>
      </c>
    </row>
    <row r="53" spans="1:8" s="31" customFormat="1" ht="12" customHeight="1">
      <c r="A53" s="31" t="s">
        <v>45</v>
      </c>
      <c r="B53" s="32"/>
      <c r="C53" s="33" t="s">
        <v>59</v>
      </c>
      <c r="D53" s="56">
        <f>SUBTOTAL(9,D50:D52)</f>
        <v>-21725</v>
      </c>
      <c r="E53" s="56">
        <f>SUM(E50:E52)</f>
        <v>0</v>
      </c>
      <c r="F53" s="56">
        <f>SUM(F50:F52)</f>
        <v>-25000</v>
      </c>
      <c r="G53" s="57">
        <f>SUBTOTAL(9,G50:G52)</f>
        <v>-27000</v>
      </c>
    </row>
    <row r="54" spans="1:8" s="31" customFormat="1" ht="12.75">
      <c r="A54" s="31" t="s">
        <v>35</v>
      </c>
      <c r="B54" s="32"/>
      <c r="C54" s="33"/>
      <c r="D54" s="34"/>
      <c r="E54" s="34"/>
      <c r="F54" s="34"/>
      <c r="G54" s="35"/>
    </row>
    <row r="55" spans="1:8" s="31" customFormat="1">
      <c r="B55" s="18">
        <v>38400</v>
      </c>
      <c r="C55" s="28" t="s">
        <v>70</v>
      </c>
      <c r="D55" s="34">
        <v>-2688</v>
      </c>
      <c r="E55" s="52"/>
      <c r="F55" s="34"/>
      <c r="G55" s="35"/>
    </row>
    <row r="56" spans="1:8" ht="15.75" customHeight="1">
      <c r="B56" s="18">
        <v>38500</v>
      </c>
      <c r="C56" s="28" t="s">
        <v>7</v>
      </c>
      <c r="D56" s="29">
        <v>0</v>
      </c>
      <c r="E56" s="29">
        <v>0</v>
      </c>
      <c r="F56" s="29"/>
      <c r="G56" s="30">
        <v>0</v>
      </c>
    </row>
    <row r="57" spans="1:8">
      <c r="B57" s="18">
        <v>38501</v>
      </c>
      <c r="C57" s="28" t="s">
        <v>94</v>
      </c>
      <c r="D57" s="29">
        <v>0</v>
      </c>
      <c r="E57" s="29">
        <v>0</v>
      </c>
      <c r="F57" s="29"/>
      <c r="G57" s="30">
        <v>0</v>
      </c>
    </row>
    <row r="58" spans="1:8">
      <c r="A58" t="s">
        <v>36</v>
      </c>
      <c r="B58" s="18">
        <v>38600</v>
      </c>
      <c r="C58" s="28" t="s">
        <v>60</v>
      </c>
      <c r="D58" s="29">
        <v>-19146</v>
      </c>
      <c r="E58" s="29"/>
      <c r="F58" s="29">
        <v>-20000</v>
      </c>
      <c r="G58" s="30">
        <v>-20000</v>
      </c>
      <c r="H58" t="s">
        <v>71</v>
      </c>
    </row>
    <row r="59" spans="1:8">
      <c r="A59" t="s">
        <v>36</v>
      </c>
      <c r="B59" s="18">
        <v>38650</v>
      </c>
      <c r="C59" s="45" t="s">
        <v>66</v>
      </c>
      <c r="D59" s="29">
        <v>-48052</v>
      </c>
      <c r="E59" s="29"/>
      <c r="F59" s="29">
        <v>-40000</v>
      </c>
      <c r="G59" s="51">
        <v>-40000</v>
      </c>
      <c r="H59" t="s">
        <v>9</v>
      </c>
    </row>
    <row r="60" spans="1:8" ht="15" thickBot="1">
      <c r="A60" t="s">
        <v>36</v>
      </c>
      <c r="B60" s="18">
        <v>38700</v>
      </c>
      <c r="C60" s="28" t="s">
        <v>75</v>
      </c>
      <c r="D60" s="53">
        <v>-37371</v>
      </c>
      <c r="E60" s="53"/>
      <c r="F60" s="53">
        <v>-35000</v>
      </c>
      <c r="G60" s="54">
        <v>-20000</v>
      </c>
      <c r="H60" t="s">
        <v>65</v>
      </c>
    </row>
    <row r="61" spans="1:8" s="31" customFormat="1" ht="12.75">
      <c r="A61" s="31" t="s">
        <v>45</v>
      </c>
      <c r="B61" s="32"/>
      <c r="C61" s="46" t="s">
        <v>76</v>
      </c>
      <c r="D61" s="56">
        <f>SUBTOTAL(9,D55:D60)</f>
        <v>-107257</v>
      </c>
      <c r="E61" s="56">
        <f>SUBTOTAL(9,E55:E60)</f>
        <v>0</v>
      </c>
      <c r="F61" s="56">
        <f>SUM(F56:F60)</f>
        <v>-95000</v>
      </c>
      <c r="G61" s="57">
        <f>SUBTOTAL(9,G56:G60)</f>
        <v>-80000</v>
      </c>
    </row>
    <row r="62" spans="1:8" s="31" customFormat="1" ht="12.75">
      <c r="A62" s="31" t="s">
        <v>35</v>
      </c>
      <c r="B62" s="32"/>
      <c r="C62" s="33"/>
      <c r="D62" s="34"/>
      <c r="E62" s="34"/>
      <c r="F62" s="34"/>
      <c r="G62" s="35"/>
    </row>
    <row r="63" spans="1:8">
      <c r="A63" t="s">
        <v>36</v>
      </c>
      <c r="B63" s="18">
        <v>39000</v>
      </c>
      <c r="C63" s="28" t="s">
        <v>77</v>
      </c>
      <c r="D63" s="29">
        <v>-1202</v>
      </c>
      <c r="E63" s="29">
        <v>0</v>
      </c>
      <c r="F63" s="29">
        <v>0</v>
      </c>
      <c r="G63" s="30">
        <v>0</v>
      </c>
    </row>
    <row r="64" spans="1:8">
      <c r="B64" s="18">
        <v>39300</v>
      </c>
      <c r="C64" s="45" t="s">
        <v>69</v>
      </c>
      <c r="D64" s="29">
        <v>-11438</v>
      </c>
      <c r="E64" s="29">
        <v>0</v>
      </c>
      <c r="F64" s="29">
        <v>0</v>
      </c>
      <c r="G64" s="30">
        <v>0</v>
      </c>
    </row>
    <row r="65" spans="1:7">
      <c r="A65" t="s">
        <v>36</v>
      </c>
      <c r="B65" s="18">
        <v>39800</v>
      </c>
      <c r="C65" s="45" t="s">
        <v>5</v>
      </c>
      <c r="D65" s="29">
        <v>0</v>
      </c>
      <c r="E65" s="29">
        <v>0</v>
      </c>
      <c r="F65" s="29">
        <v>0</v>
      </c>
      <c r="G65" s="30">
        <v>0</v>
      </c>
    </row>
    <row r="66" spans="1:7">
      <c r="A66" t="s">
        <v>36</v>
      </c>
      <c r="B66" s="18">
        <v>39400</v>
      </c>
      <c r="C66" s="28" t="s">
        <v>78</v>
      </c>
      <c r="D66" s="29">
        <v>0</v>
      </c>
      <c r="E66" s="29">
        <v>0</v>
      </c>
      <c r="F66" s="29">
        <v>0</v>
      </c>
      <c r="G66" s="55">
        <v>0</v>
      </c>
    </row>
    <row r="67" spans="1:7">
      <c r="B67" s="18">
        <v>39500</v>
      </c>
      <c r="C67" s="28" t="s">
        <v>8</v>
      </c>
      <c r="D67" s="29">
        <v>0</v>
      </c>
      <c r="E67" s="29">
        <v>0</v>
      </c>
      <c r="F67" s="29">
        <v>0</v>
      </c>
      <c r="G67" s="30">
        <v>0</v>
      </c>
    </row>
    <row r="68" spans="1:7" s="31" customFormat="1" ht="12.75">
      <c r="A68" s="31" t="s">
        <v>45</v>
      </c>
      <c r="B68" s="32"/>
      <c r="C68" s="33" t="s">
        <v>79</v>
      </c>
      <c r="D68" s="34">
        <f>SUBTOTAL(9,D63:D67)</f>
        <v>-12640</v>
      </c>
      <c r="E68" s="34">
        <f>SUBTOTAL(9,E63:E67)</f>
        <v>0</v>
      </c>
      <c r="F68" s="34">
        <f>SUM(F63:F66)</f>
        <v>0</v>
      </c>
      <c r="G68" s="35">
        <f>SUBTOTAL(9,G63:G67)</f>
        <v>0</v>
      </c>
    </row>
    <row r="69" spans="1:7" s="31" customFormat="1" ht="12.75">
      <c r="A69" s="31" t="s">
        <v>35</v>
      </c>
      <c r="B69" s="32"/>
      <c r="C69" s="33"/>
      <c r="D69" s="34"/>
      <c r="E69" s="34"/>
      <c r="F69" s="34"/>
      <c r="G69" s="35"/>
    </row>
    <row r="70" spans="1:7" s="36" customFormat="1" ht="22.5" customHeight="1">
      <c r="A70" s="36" t="s">
        <v>45</v>
      </c>
      <c r="B70" s="37">
        <v>230</v>
      </c>
      <c r="C70" s="38" t="s">
        <v>80</v>
      </c>
      <c r="D70" s="39">
        <f>D68+D61+D53+D48+D43+D35</f>
        <v>-19334</v>
      </c>
      <c r="E70" s="58">
        <f>E68+E61+E53+E48+E43+E35</f>
        <v>45437.82</v>
      </c>
      <c r="F70" s="39">
        <f>F68+F61+F53+F48+F43+F35</f>
        <v>0</v>
      </c>
      <c r="G70" s="40">
        <f>G68+G61+G53+G48+G43+G35</f>
        <v>0</v>
      </c>
    </row>
    <row r="71" spans="1:7">
      <c r="A71" t="s">
        <v>35</v>
      </c>
      <c r="B71" s="18"/>
      <c r="C71" s="28"/>
      <c r="D71" s="20"/>
      <c r="E71" s="20"/>
      <c r="F71" s="20"/>
      <c r="G71" s="21"/>
    </row>
    <row r="72" spans="1:7">
      <c r="A72" t="s">
        <v>35</v>
      </c>
      <c r="B72" s="18"/>
      <c r="C72" s="28"/>
      <c r="D72" s="20"/>
      <c r="E72" s="20"/>
      <c r="F72" s="20"/>
      <c r="G72" s="21"/>
    </row>
    <row r="73" spans="1:7" hidden="1">
      <c r="A73" t="s">
        <v>82</v>
      </c>
      <c r="B73" s="18"/>
      <c r="C73" s="28">
        <v>0</v>
      </c>
      <c r="D73" s="29"/>
      <c r="E73" s="29"/>
      <c r="F73" s="29" t="e">
        <f>#REF!+#REF!</f>
        <v>#REF!</v>
      </c>
      <c r="G73" s="30" t="e">
        <f>F73</f>
        <v>#REF!</v>
      </c>
    </row>
    <row r="74" spans="1:7" s="31" customFormat="1" ht="12" hidden="1">
      <c r="A74" s="31" t="s">
        <v>83</v>
      </c>
      <c r="B74" s="32"/>
      <c r="C74" s="33" t="s">
        <v>84</v>
      </c>
      <c r="D74" s="34" t="s">
        <v>85</v>
      </c>
      <c r="E74" s="34" t="s">
        <v>85</v>
      </c>
      <c r="F74" s="34" t="e">
        <f>#REF!+#REF!</f>
        <v>#REF!</v>
      </c>
      <c r="G74" s="35" t="s">
        <v>85</v>
      </c>
    </row>
    <row r="75" spans="1:7" s="31" customFormat="1" ht="12" hidden="1">
      <c r="A75" s="31" t="s">
        <v>32</v>
      </c>
      <c r="B75" s="32"/>
      <c r="C75" s="33"/>
      <c r="D75" s="34"/>
      <c r="E75" s="34"/>
      <c r="F75" s="34"/>
      <c r="G75" s="35"/>
    </row>
    <row r="76" spans="1:7" s="36" customFormat="1" ht="22.5" hidden="1" customHeight="1">
      <c r="A76" s="36" t="s">
        <v>86</v>
      </c>
      <c r="B76" s="37" t="s">
        <v>87</v>
      </c>
      <c r="C76" s="38" t="s">
        <v>88</v>
      </c>
      <c r="D76" s="39" t="s">
        <v>85</v>
      </c>
      <c r="E76" s="39" t="s">
        <v>85</v>
      </c>
      <c r="F76" s="39" t="e">
        <f>#REF!+#REF!</f>
        <v>#REF!</v>
      </c>
      <c r="G76" s="40" t="s">
        <v>85</v>
      </c>
    </row>
    <row r="77" spans="1:7" hidden="1">
      <c r="A77" t="s">
        <v>32</v>
      </c>
      <c r="B77" s="18"/>
      <c r="C77" s="28"/>
      <c r="D77" s="20"/>
      <c r="E77" s="20"/>
      <c r="F77" s="20"/>
      <c r="G77" s="21"/>
    </row>
    <row r="78" spans="1:7" hidden="1">
      <c r="A78" t="s">
        <v>32</v>
      </c>
      <c r="B78" s="18"/>
      <c r="C78" s="28"/>
      <c r="D78" s="20"/>
      <c r="E78" s="20"/>
      <c r="F78" s="20"/>
      <c r="G78" s="21"/>
    </row>
    <row r="79" spans="1:7" s="22" customFormat="1" ht="22.5" hidden="1" customHeight="1">
      <c r="A79" s="22" t="s">
        <v>89</v>
      </c>
      <c r="B79" s="41"/>
      <c r="C79" s="42" t="s">
        <v>81</v>
      </c>
      <c r="D79" s="43" t="s">
        <v>85</v>
      </c>
      <c r="E79" s="43" t="s">
        <v>85</v>
      </c>
      <c r="F79" s="43" t="e">
        <f>#REF!+#REF!</f>
        <v>#REF!</v>
      </c>
      <c r="G79" s="44" t="s">
        <v>85</v>
      </c>
    </row>
    <row r="81" spans="4:7">
      <c r="D81" s="2"/>
      <c r="E81" s="2"/>
      <c r="F81" s="2"/>
      <c r="G81" s="2"/>
    </row>
    <row r="82" spans="4:7">
      <c r="D82" s="2"/>
      <c r="E82" s="2"/>
      <c r="F82" s="2"/>
      <c r="G82" s="2"/>
    </row>
    <row r="83" spans="4:7">
      <c r="D83" s="2"/>
      <c r="E83" s="2"/>
      <c r="F83" s="2"/>
      <c r="G83" s="2"/>
    </row>
    <row r="84" spans="4:7">
      <c r="D84" s="2"/>
      <c r="E84" s="2"/>
      <c r="F84" s="2"/>
      <c r="G84" s="2"/>
    </row>
    <row r="85" spans="4:7">
      <c r="D85" s="2"/>
      <c r="E85" s="2"/>
      <c r="F85" s="2"/>
      <c r="G85" s="2"/>
    </row>
    <row r="86" spans="4:7">
      <c r="D86" s="2"/>
      <c r="E86" s="2"/>
      <c r="F86" s="2"/>
      <c r="G86" s="2"/>
    </row>
  </sheetData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S. Allum</dc:creator>
  <cp:lastModifiedBy>Elisabeth Aasland</cp:lastModifiedBy>
  <cp:lastPrinted>2016-11-22T07:53:56Z</cp:lastPrinted>
  <dcterms:created xsi:type="dcterms:W3CDTF">2014-12-19T13:31:31Z</dcterms:created>
  <dcterms:modified xsi:type="dcterms:W3CDTF">2019-02-10T19:18:30Z</dcterms:modified>
</cp:coreProperties>
</file>