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C:\Users\TW657\Downloads\"/>
    </mc:Choice>
  </mc:AlternateContent>
  <xr:revisionPtr revIDLastSave="0" documentId="8_{1548A18C-82CC-4D58-821A-D9DFEF23138B}" xr6:coauthVersionLast="47" xr6:coauthVersionMax="47" xr10:uidLastSave="{00000000-0000-0000-0000-000000000000}"/>
  <bookViews>
    <workbookView xWindow="-120" yWindow="-120" windowWidth="29040" windowHeight="1752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<sst xmlns="http://schemas.openxmlformats.org/spreadsheetml/2006/main" count="179" uniqueCount="111">
  <si>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</si>
  <si>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</si>
  <si>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</si>
  <si>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</si>
  <si>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</si>
  <si>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</si>
  <si>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</si>
  <si>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</si>
  <si>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</si>
  <si>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</si>
  <si>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</si>
  <si>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</si>
  <si>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</si>
  <si>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</si>
  <si>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</si>
  <si>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</si>
  <si>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</si>
  <si>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</si>
  <si>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</si>
  <si>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</si>
  <si>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</si>
  <si>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</si>
  <si>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</si>
  <si>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</si>
  <si>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</si>
  <si>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</si>
  <si>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</si>
  <si>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</si>
  <si>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</si>
  <si>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</si>
  <si>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</si>
  <si>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</si>
  <si>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</si>
  <si>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</si>
  <si>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</si>
  <si>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</si>
  <si>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</si>
  <si>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</si>
  <si>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</si>
  <si>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</si>
  <si>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</si>
  <si>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</si>
  <si>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</si>
  <si>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</si>
  <si>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</si>
  <si>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</si>
  <si>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</si>
  <si>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</si>
  <si>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</si>
  <si>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</si>
  <si>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</si>
  <si>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</si>
  <si>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</si>
  <si>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</si>
  <si>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</si>
  <si>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</si>
  <si>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</si>
  <si>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</si>
  <si>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</si>
  <si>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</si>
  <si>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</si>
  <si>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</si>
  <si>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</si>
  <si>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</si>
  <si>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</si>
  <si>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</si>
  <si>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</si>
  <si>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</si>
  <si>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</si>
  <si>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</si>
  <si>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</si>
  <si>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</si>
  <si>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</si>
  <si>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</si>
  <si>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</si>
  <si>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</si>
  <si>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</si>
  <si>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</si>
  <si>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</si>
  <si>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</si>
  <si>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</si>
  <si>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</si>
  <si>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t>Grense for overføring av evt. mindreforbruk (5 % av tildeling, min. kr. 10.000)</t>
  </si>
  <si>
    <t>Grense for overføring av evt mindreforbruk (5 % av tildeling, min. kr. 10.000)</t>
  </si>
  <si>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</si>
  <si>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</si>
  <si>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</si>
  <si>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</si>
  <si>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08.01.2025</t>
  </si>
  <si>
    <t>REGNSKAPSRAPPORT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</si>
  <si>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</si>
  <si>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Regnskap
2024</t>
  </si>
  <si>
    <t>Utbetalt tilskudd 2024 fra rettssubjektet Den norske kirke</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</si>
  <si>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</si>
  <si>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</si>
  <si>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t>Tilsvarer UB 2024 bundet fond.</t>
  </si>
  <si>
    <t>Tildeling 2024 (grunnlag for 5 %-grense):</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</si>
  <si>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</si>
  <si>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2024</t>
  </si>
  <si>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</si>
  <si>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Rekneskap
2024</t>
  </si>
  <si>
    <t>Utbetalt tilskot 2024 frå rettssubjektet Den norske kyrkja</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</si>
  <si>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</si>
  <si>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</si>
  <si>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</si>
  <si>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EKSEMPEL-RAPPORT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</si>
  <si>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</si>
  <si>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r>
      <t>Evt. fratrekk i 2024 ut fra regnskapsrapport for 2023</t>
    </r>
    <r>
      <rPr>
        <sz val="11"/>
        <color rgb="FF00B050"/>
        <rFont val="Calibri"/>
        <family val="2"/>
      </rPr>
      <t>(C)</t>
    </r>
  </si>
  <si>
    <t>Tilsvarar UB 2024 bundet fond.</t>
  </si>
  <si>
    <t>Hele IB 2024 av bundet fond skal føres her (tilsvarende UB 2023)</t>
  </si>
  <si>
    <t>Heile IB 2024 av bundet fond skal føres her (tilsvarende UB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</si>
</sst>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6">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164" fontId="2" fillId="0" borderId="0" xfId="0" applyNumberFormat="1" applyFont="1" applyProtection="1">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29" sqref="C29"/>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80" t="s">
        <v>89</v>
      </c>
      <c r="B5" s="80"/>
      <c r="C5" s="80"/>
      <c r="D5" s="80"/>
      <c r="E5" s="80"/>
      <c r="F5" s="80"/>
      <c r="G5" s="80"/>
    </row>
    <row r="6" spans="1:9" ht="15.75" thickBot="1" x14ac:dyDescent="0.3">
      <c r="A6" s="44" t="s">
        <v>84</v>
      </c>
      <c r="B6" s="93" t="s">
        <v>85</v>
      </c>
      <c r="C6" s="93"/>
      <c r="D6" s="93"/>
      <c r="E6" s="93"/>
      <c r="F6" s="93"/>
      <c r="G6" s="93"/>
    </row>
    <row r="7" spans="1:9" ht="115.5" customHeight="1" thickBot="1" x14ac:dyDescent="0.3">
      <c r="A7" s="81" t="s">
        <v>0</v>
      </c>
      <c r="B7" s="82"/>
      <c r="C7" s="82"/>
      <c r="D7" s="82"/>
      <c r="E7" s="82"/>
      <c r="F7" s="82"/>
      <c r="G7" s="83"/>
    </row>
    <row r="8" spans="1:9" ht="15.75" thickBot="1" x14ac:dyDescent="0.3"/>
    <row r="9" spans="1:9" ht="63.75" customHeight="1" thickBot="1" x14ac:dyDescent="0.3">
      <c r="A9" s="81" t="s">
        <v>90</v>
      </c>
      <c r="B9" s="82"/>
      <c r="C9" s="82"/>
      <c r="D9" s="82"/>
      <c r="E9" s="82"/>
      <c r="F9" s="82"/>
      <c r="G9" s="83"/>
    </row>
    <row r="10" spans="1:9" ht="15.75" thickBot="1" x14ac:dyDescent="0.3"/>
    <row r="11" spans="1:9" s="12" customFormat="1" ht="21.75" customHeight="1" thickBot="1" x14ac:dyDescent="0.3">
      <c r="A11" s="84" t="s">
        <v>1</v>
      </c>
      <c r="B11" s="86"/>
      <c r="C11" s="86"/>
      <c r="D11" s="86"/>
      <c r="E11" s="87" t="s">
        <v>2</v>
      </c>
      <c r="F11" s="87"/>
      <c r="G11" s="88"/>
      <c r="I11" s="13"/>
    </row>
    <row r="12" spans="1:9" s="12" customFormat="1" ht="21.75" customHeight="1" thickBot="1" x14ac:dyDescent="0.3">
      <c r="A12" s="85"/>
      <c r="B12" s="14" t="s">
        <v>3</v>
      </c>
      <c r="C12" s="89"/>
      <c r="D12" s="90"/>
      <c r="E12" s="87" t="s">
        <v>4</v>
      </c>
      <c r="F12" s="87"/>
      <c r="G12" s="88"/>
      <c r="I12" s="13"/>
    </row>
    <row r="14" spans="1:9" ht="39" x14ac:dyDescent="0.25">
      <c r="A14" s="6" t="s">
        <v>5</v>
      </c>
      <c r="B14" s="15" t="s">
        <v>6</v>
      </c>
      <c r="C14" s="29" t="s">
        <v>91</v>
      </c>
      <c r="D14" s="91" t="s">
        <v>7</v>
      </c>
      <c r="E14" s="91"/>
      <c r="F14" s="91"/>
      <c r="G14" s="91"/>
      <c r="I14" s="1"/>
    </row>
    <row r="15" spans="1:9" x14ac:dyDescent="0.25">
      <c r="A15" s="11" t="s">
        <v>8</v>
      </c>
      <c r="B15" s="24"/>
      <c r="C15" s="38" t="s">
        <v>9</v>
      </c>
      <c r="D15" s="92"/>
      <c r="E15" s="92"/>
      <c r="F15" s="92"/>
      <c r="G15" s="92"/>
      <c r="I15" s="1"/>
    </row>
    <row r="16" spans="1:9" x14ac:dyDescent="0.25">
      <c r="A16" s="3" t="s">
        <v>10</v>
      </c>
      <c r="B16" s="16" t="s">
        <v>11</v>
      </c>
      <c r="C16" s="30"/>
      <c r="D16" s="76" t="s">
        <v>12</v>
      </c>
      <c r="E16" s="76"/>
      <c r="F16" s="76"/>
      <c r="G16" s="76"/>
      <c r="I16" s="1"/>
    </row>
    <row r="17" spans="1:9" x14ac:dyDescent="0.25">
      <c r="A17" s="3" t="s">
        <v>13</v>
      </c>
      <c r="B17" s="16" t="s">
        <v>14</v>
      </c>
      <c r="C17" s="30"/>
      <c r="D17" s="76"/>
      <c r="E17" s="76"/>
      <c r="F17" s="76"/>
      <c r="G17" s="76"/>
      <c r="I17" s="1"/>
    </row>
    <row r="18" spans="1:9" x14ac:dyDescent="0.25">
      <c r="A18" s="3" t="s">
        <v>15</v>
      </c>
      <c r="B18" s="22">
        <v>710</v>
      </c>
      <c r="C18" s="30"/>
      <c r="D18" s="76"/>
      <c r="E18" s="76"/>
      <c r="F18" s="76"/>
      <c r="G18" s="76"/>
      <c r="I18" s="1"/>
    </row>
    <row r="19" spans="1:9" x14ac:dyDescent="0.25">
      <c r="A19" s="4" t="s">
        <v>16</v>
      </c>
      <c r="B19" s="4"/>
      <c r="C19" s="31">
        <f>SUM(C16:C18)</f>
        <v>0</v>
      </c>
      <c r="D19" s="94"/>
      <c r="E19" s="94"/>
      <c r="F19" s="94"/>
      <c r="G19" s="94"/>
      <c r="I19" s="1"/>
    </row>
    <row r="20" spans="1:9" x14ac:dyDescent="0.25">
      <c r="A20" s="3"/>
      <c r="B20" s="16"/>
      <c r="C20" s="32"/>
      <c r="D20" s="76"/>
      <c r="E20" s="76"/>
      <c r="F20" s="76"/>
      <c r="G20" s="76"/>
      <c r="I20" s="1"/>
    </row>
    <row r="21" spans="1:9" x14ac:dyDescent="0.25">
      <c r="A21" s="3" t="s">
        <v>17</v>
      </c>
      <c r="B21" s="16" t="s">
        <v>18</v>
      </c>
      <c r="C21" s="30"/>
      <c r="D21" s="76"/>
      <c r="E21" s="76"/>
      <c r="F21" s="76"/>
      <c r="G21" s="76"/>
      <c r="I21" s="1"/>
    </row>
    <row r="22" spans="1:9" customFormat="1" x14ac:dyDescent="0.25">
      <c r="A22" s="3" t="s">
        <v>19</v>
      </c>
      <c r="B22" s="16" t="s">
        <v>20</v>
      </c>
      <c r="C22" s="33"/>
      <c r="D22" s="76"/>
      <c r="E22" s="76"/>
      <c r="F22" s="76"/>
      <c r="G22" s="76"/>
    </row>
    <row r="23" spans="1:9" customFormat="1" x14ac:dyDescent="0.25">
      <c r="A23" s="3" t="s">
        <v>21</v>
      </c>
      <c r="B23" s="22" t="s">
        <v>22</v>
      </c>
      <c r="C23" s="33"/>
      <c r="D23" s="76" t="s">
        <v>23</v>
      </c>
      <c r="E23" s="76"/>
      <c r="F23" s="76"/>
      <c r="G23" s="76"/>
    </row>
    <row r="24" spans="1:9" customFormat="1" x14ac:dyDescent="0.25">
      <c r="A24" s="27" t="s">
        <v>24</v>
      </c>
      <c r="B24" s="22" t="s">
        <v>25</v>
      </c>
      <c r="C24" s="33"/>
      <c r="D24" s="76"/>
      <c r="E24" s="76"/>
      <c r="F24" s="76"/>
      <c r="G24" s="76"/>
    </row>
    <row r="25" spans="1:9" x14ac:dyDescent="0.25">
      <c r="A25" s="4" t="s">
        <v>26</v>
      </c>
      <c r="B25" s="4"/>
      <c r="C25" s="31">
        <f>SUM(C21:C24)</f>
        <v>0</v>
      </c>
      <c r="D25" s="94"/>
      <c r="E25" s="94"/>
      <c r="F25" s="94"/>
      <c r="G25" s="94"/>
      <c r="I25" s="1"/>
    </row>
    <row r="26" spans="1:9" x14ac:dyDescent="0.25">
      <c r="A26" s="4" t="s">
        <v>27</v>
      </c>
      <c r="B26" s="4"/>
      <c r="C26" s="31">
        <f>+C19-C25</f>
        <v>0</v>
      </c>
      <c r="D26" s="94"/>
      <c r="E26" s="94"/>
      <c r="F26" s="94"/>
      <c r="G26" s="94"/>
      <c r="I26" s="1"/>
    </row>
    <row r="27" spans="1:9" x14ac:dyDescent="0.25">
      <c r="A27" s="19"/>
      <c r="B27" s="16"/>
      <c r="C27" s="32"/>
      <c r="D27" s="76"/>
      <c r="E27" s="76"/>
      <c r="F27" s="76"/>
      <c r="G27" s="76"/>
      <c r="I27" s="1"/>
    </row>
    <row r="28" spans="1:9" x14ac:dyDescent="0.25">
      <c r="A28" s="3" t="s">
        <v>28</v>
      </c>
      <c r="B28" s="22">
        <v>940</v>
      </c>
      <c r="C28" s="30"/>
      <c r="D28" s="76" t="s">
        <v>29</v>
      </c>
      <c r="E28" s="76"/>
      <c r="F28" s="76"/>
      <c r="G28" s="76"/>
      <c r="I28" s="1"/>
    </row>
    <row r="29" spans="1:9" x14ac:dyDescent="0.25">
      <c r="A29" s="3" t="s">
        <v>30</v>
      </c>
      <c r="B29" s="22">
        <v>950</v>
      </c>
      <c r="C29" s="30"/>
      <c r="D29" s="76" t="s">
        <v>109</v>
      </c>
      <c r="E29" s="76"/>
      <c r="F29" s="76"/>
      <c r="G29" s="76"/>
      <c r="I29" s="1"/>
    </row>
    <row r="30" spans="1:9" x14ac:dyDescent="0.25">
      <c r="A30" s="3"/>
      <c r="B30" s="22"/>
      <c r="C30" s="30"/>
      <c r="D30" s="77"/>
      <c r="E30" s="78"/>
      <c r="F30" s="78"/>
      <c r="G30" s="79"/>
      <c r="I30" s="1"/>
    </row>
    <row r="31" spans="1:9" x14ac:dyDescent="0.25">
      <c r="A31" s="3" t="s">
        <v>92</v>
      </c>
      <c r="B31" s="22">
        <v>805</v>
      </c>
      <c r="C31" s="30"/>
      <c r="D31" s="96" t="s">
        <v>31</v>
      </c>
      <c r="E31" s="96"/>
      <c r="F31" s="96"/>
      <c r="G31" s="96"/>
      <c r="I31" s="1"/>
    </row>
    <row r="32" spans="1:9" x14ac:dyDescent="0.25">
      <c r="A32" s="3" t="s">
        <v>32</v>
      </c>
      <c r="B32" s="22">
        <v>805</v>
      </c>
      <c r="C32" s="30"/>
      <c r="D32" s="96"/>
      <c r="E32" s="96"/>
      <c r="F32" s="96"/>
      <c r="G32" s="96"/>
      <c r="I32" s="1"/>
    </row>
    <row r="33" spans="1:13" x14ac:dyDescent="0.25">
      <c r="A33" s="3" t="s">
        <v>93</v>
      </c>
      <c r="B33" s="10"/>
      <c r="C33" s="30"/>
      <c r="D33" s="96"/>
      <c r="E33" s="96"/>
      <c r="F33" s="96"/>
      <c r="G33" s="96"/>
      <c r="I33" s="1"/>
    </row>
    <row r="34" spans="1:13" x14ac:dyDescent="0.25">
      <c r="A34" s="4" t="s">
        <v>94</v>
      </c>
      <c r="B34" s="9"/>
      <c r="C34" s="31">
        <f>SUM(C28:C33)</f>
        <v>0</v>
      </c>
      <c r="D34" s="94"/>
      <c r="E34" s="94"/>
      <c r="F34" s="94"/>
      <c r="G34" s="94"/>
      <c r="I34" s="1"/>
    </row>
    <row r="35" spans="1:13" x14ac:dyDescent="0.25">
      <c r="A35"/>
      <c r="B35"/>
      <c r="C35" s="34"/>
      <c r="D35" s="76"/>
      <c r="E35" s="76"/>
      <c r="F35" s="76"/>
      <c r="G35" s="76"/>
      <c r="I35" s="1"/>
    </row>
    <row r="36" spans="1:13" x14ac:dyDescent="0.25">
      <c r="A36" s="5" t="s">
        <v>33</v>
      </c>
      <c r="B36" s="5"/>
      <c r="C36" s="35">
        <f>+C34+C26-C33</f>
        <v>0</v>
      </c>
      <c r="D36" s="95" t="s">
        <v>34</v>
      </c>
      <c r="E36" s="95"/>
      <c r="F36" s="95"/>
      <c r="G36" s="95"/>
      <c r="I36" s="1"/>
    </row>
    <row r="37" spans="1:13" x14ac:dyDescent="0.25">
      <c r="A37" s="17"/>
      <c r="B37" s="17"/>
      <c r="C37" s="36"/>
      <c r="D37" s="25"/>
      <c r="E37" s="25"/>
      <c r="I37" s="1"/>
    </row>
    <row r="38" spans="1:13" x14ac:dyDescent="0.25">
      <c r="A38" s="26" t="s">
        <v>35</v>
      </c>
      <c r="B38" s="22">
        <v>380</v>
      </c>
      <c r="C38" s="37"/>
      <c r="D38" s="76" t="s">
        <v>36</v>
      </c>
      <c r="E38" s="76"/>
      <c r="F38" s="76"/>
      <c r="G38" s="76"/>
      <c r="I38" s="1"/>
    </row>
    <row r="39" spans="1:13" ht="15.75" thickBot="1" x14ac:dyDescent="0.3">
      <c r="A39" s="17"/>
      <c r="B39" s="17"/>
      <c r="C39" s="36"/>
      <c r="D39" s="18"/>
      <c r="E39" s="18"/>
      <c r="I39" s="1"/>
    </row>
    <row r="40" spans="1:13" ht="15.75" x14ac:dyDescent="0.25">
      <c r="A40" s="50" t="s">
        <v>37</v>
      </c>
      <c r="B40" s="51"/>
      <c r="C40" s="52"/>
      <c r="D40" s="39"/>
      <c r="I40" s="1"/>
    </row>
    <row r="41" spans="1:13" x14ac:dyDescent="0.25">
      <c r="A41" s="74" t="s">
        <v>38</v>
      </c>
      <c r="B41" s="75"/>
      <c r="C41" s="40">
        <f>IF((C36-C16-C28)&lt;0,0,(C36-C28-C16))</f>
        <v>0</v>
      </c>
      <c r="D41" s="72" t="s">
        <v>95</v>
      </c>
      <c r="E41" s="73"/>
      <c r="F41" s="73"/>
      <c r="G41" s="73"/>
      <c r="I41" s="1"/>
      <c r="J41"/>
      <c r="K41"/>
      <c r="L41"/>
      <c r="M41"/>
    </row>
    <row r="42" spans="1:13" x14ac:dyDescent="0.25">
      <c r="A42" s="74" t="s">
        <v>83</v>
      </c>
      <c r="B42" s="75"/>
      <c r="C42" s="40">
        <f>_xlfn.IFS(G42&lt;10000,G42,(+(G42*5%)&lt;10000),10000,G42&gt;9999,(G42*5%))</f>
        <v>0</v>
      </c>
      <c r="D42" s="68" t="s">
        <v>96</v>
      </c>
      <c r="E42" s="68"/>
      <c r="F42" s="69"/>
      <c r="G42" s="42">
        <f>+C31+C33</f>
        <v>0</v>
      </c>
      <c r="I42" s="1"/>
      <c r="J42"/>
      <c r="K42"/>
      <c r="L42"/>
      <c r="M42"/>
    </row>
    <row r="43" spans="1:13" ht="16.5" thickBot="1" x14ac:dyDescent="0.3">
      <c r="A43" s="70" t="s">
        <v>39</v>
      </c>
      <c r="B43" s="71"/>
      <c r="C43" s="41">
        <f>IF((C41-C42)&lt;0,0,(C41-C42))</f>
        <v>0</v>
      </c>
      <c r="D43"/>
      <c r="E43"/>
      <c r="G43" s="8"/>
      <c r="I43" s="1"/>
      <c r="J43"/>
      <c r="K43"/>
      <c r="L43"/>
      <c r="M43"/>
    </row>
    <row r="44" spans="1:13" ht="15.75" thickBot="1" x14ac:dyDescent="0.3"/>
    <row r="45" spans="1:13" ht="129.94999999999999" customHeight="1" thickBot="1" x14ac:dyDescent="0.3">
      <c r="A45" s="53" t="s">
        <v>97</v>
      </c>
      <c r="B45" s="54"/>
      <c r="C45" s="54"/>
      <c r="D45" s="54"/>
      <c r="E45" s="54"/>
      <c r="F45" s="54"/>
      <c r="G45" s="55"/>
      <c r="I45" s="1"/>
    </row>
    <row r="46" spans="1:13" ht="13.5" customHeight="1" thickBot="1" x14ac:dyDescent="0.3">
      <c r="E46"/>
      <c r="F46" s="21"/>
      <c r="G46" s="21"/>
      <c r="I46" s="1"/>
    </row>
    <row r="47" spans="1:13" x14ac:dyDescent="0.25">
      <c r="A47" s="65" t="s">
        <v>40</v>
      </c>
      <c r="B47" s="66"/>
      <c r="C47" s="66"/>
      <c r="D47" s="66"/>
      <c r="E47" s="66"/>
      <c r="F47" s="66"/>
      <c r="G47" s="67"/>
    </row>
    <row r="48" spans="1:13" ht="110.1" customHeight="1" thickBot="1" x14ac:dyDescent="0.3">
      <c r="A48" s="56"/>
      <c r="B48" s="57"/>
      <c r="C48" s="57"/>
      <c r="D48" s="58"/>
      <c r="E48" s="59" t="s">
        <v>41</v>
      </c>
      <c r="F48" s="60"/>
      <c r="G48" s="61"/>
      <c r="H48" s="8"/>
      <c r="I48" s="1"/>
    </row>
    <row r="49" spans="1:11" ht="17.25" customHeight="1" thickBot="1" x14ac:dyDescent="0.3">
      <c r="F49"/>
      <c r="G49"/>
      <c r="H49"/>
      <c r="I49" s="20"/>
    </row>
    <row r="50" spans="1:11" ht="54.95" customHeight="1" thickBot="1" x14ac:dyDescent="0.3">
      <c r="A50" s="23" t="s">
        <v>42</v>
      </c>
      <c r="B50" s="62" t="s">
        <v>43</v>
      </c>
      <c r="C50" s="63"/>
      <c r="D50" s="63"/>
      <c r="E50" s="63"/>
      <c r="F50" s="63"/>
      <c r="G50" s="64"/>
      <c r="J50"/>
      <c r="K50"/>
    </row>
    <row r="51" spans="1:11" ht="18" customHeight="1" x14ac:dyDescent="0.25">
      <c r="F51" s="21"/>
      <c r="G51" s="21"/>
      <c r="J51"/>
      <c r="K51"/>
    </row>
    <row r="52" spans="1:11" ht="15" customHeight="1" x14ac:dyDescent="0.25">
      <c r="A52" s="47" t="s">
        <v>44</v>
      </c>
      <c r="B52" s="48"/>
      <c r="C52" s="48"/>
      <c r="D52" s="48"/>
      <c r="E52" s="48"/>
      <c r="F52" s="48"/>
      <c r="G52" s="4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33" sqref="C33"/>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80" t="s">
        <v>98</v>
      </c>
      <c r="B5" s="80"/>
      <c r="C5" s="80"/>
      <c r="D5" s="80"/>
      <c r="E5" s="80"/>
      <c r="F5" s="80"/>
      <c r="G5" s="80"/>
    </row>
    <row r="6" spans="1:9" ht="15.75" thickBot="1" x14ac:dyDescent="0.3">
      <c r="A6" s="44" t="s">
        <v>86</v>
      </c>
      <c r="B6" s="93" t="s">
        <v>85</v>
      </c>
      <c r="C6" s="93"/>
      <c r="D6" s="93"/>
      <c r="E6" s="93"/>
      <c r="F6" s="93"/>
      <c r="G6" s="93"/>
    </row>
    <row r="7" spans="1:9" ht="115.5" customHeight="1" thickBot="1" x14ac:dyDescent="0.3">
      <c r="A7" s="97" t="s">
        <v>45</v>
      </c>
      <c r="B7" s="82"/>
      <c r="C7" s="82"/>
      <c r="D7" s="82"/>
      <c r="E7" s="82"/>
      <c r="F7" s="82"/>
      <c r="G7" s="83"/>
    </row>
    <row r="8" spans="1:9" ht="15.75" thickBot="1" x14ac:dyDescent="0.3"/>
    <row r="9" spans="1:9" ht="63.75" customHeight="1" thickBot="1" x14ac:dyDescent="0.3">
      <c r="A9" s="81" t="s">
        <v>99</v>
      </c>
      <c r="B9" s="82"/>
      <c r="C9" s="82"/>
      <c r="D9" s="82"/>
      <c r="E9" s="82"/>
      <c r="F9" s="82"/>
      <c r="G9" s="83"/>
    </row>
    <row r="10" spans="1:9" ht="15.75" thickBot="1" x14ac:dyDescent="0.3"/>
    <row r="11" spans="1:9" s="12" customFormat="1" ht="21.75" customHeight="1" thickBot="1" x14ac:dyDescent="0.3">
      <c r="A11" s="84" t="s">
        <v>46</v>
      </c>
      <c r="B11" s="86"/>
      <c r="C11" s="86"/>
      <c r="D11" s="86"/>
      <c r="E11" s="87" t="s">
        <v>47</v>
      </c>
      <c r="F11" s="87"/>
      <c r="G11" s="88"/>
      <c r="I11" s="13"/>
    </row>
    <row r="12" spans="1:9" s="12" customFormat="1" ht="21.75" customHeight="1" thickBot="1" x14ac:dyDescent="0.3">
      <c r="A12" s="85"/>
      <c r="B12" s="14" t="s">
        <v>3</v>
      </c>
      <c r="C12" s="89"/>
      <c r="D12" s="90"/>
      <c r="E12" s="87" t="s">
        <v>48</v>
      </c>
      <c r="F12" s="87"/>
      <c r="G12" s="88"/>
      <c r="I12" s="13"/>
    </row>
    <row r="14" spans="1:9" ht="39" x14ac:dyDescent="0.25">
      <c r="A14" s="6" t="s">
        <v>49</v>
      </c>
      <c r="B14" s="15" t="s">
        <v>6</v>
      </c>
      <c r="C14" s="2" t="s">
        <v>100</v>
      </c>
      <c r="D14" s="91" t="s">
        <v>50</v>
      </c>
      <c r="E14" s="91"/>
      <c r="F14" s="91"/>
      <c r="G14" s="91"/>
      <c r="I14" s="1"/>
    </row>
    <row r="15" spans="1:9" x14ac:dyDescent="0.25">
      <c r="A15" s="11" t="s">
        <v>8</v>
      </c>
      <c r="B15" s="24"/>
      <c r="C15" s="38" t="s">
        <v>51</v>
      </c>
      <c r="D15" s="92"/>
      <c r="E15" s="92"/>
      <c r="F15" s="92"/>
      <c r="G15" s="92"/>
      <c r="I15" s="1"/>
    </row>
    <row r="16" spans="1:9" x14ac:dyDescent="0.25">
      <c r="A16" s="3" t="s">
        <v>52</v>
      </c>
      <c r="B16" s="16" t="s">
        <v>11</v>
      </c>
      <c r="C16" s="30"/>
      <c r="D16" s="76" t="s">
        <v>53</v>
      </c>
      <c r="E16" s="76"/>
      <c r="F16" s="76"/>
      <c r="G16" s="76"/>
      <c r="I16" s="1"/>
    </row>
    <row r="17" spans="1:9" x14ac:dyDescent="0.25">
      <c r="A17" s="3" t="s">
        <v>54</v>
      </c>
      <c r="B17" s="16" t="s">
        <v>14</v>
      </c>
      <c r="C17" s="30"/>
      <c r="D17" s="76"/>
      <c r="E17" s="76"/>
      <c r="F17" s="76"/>
      <c r="G17" s="76"/>
      <c r="I17" s="1"/>
    </row>
    <row r="18" spans="1:9" x14ac:dyDescent="0.25">
      <c r="A18" s="3" t="s">
        <v>55</v>
      </c>
      <c r="B18" s="22">
        <v>710</v>
      </c>
      <c r="C18" s="30"/>
      <c r="D18" s="76"/>
      <c r="E18" s="76"/>
      <c r="F18" s="76"/>
      <c r="G18" s="76"/>
      <c r="I18" s="1"/>
    </row>
    <row r="19" spans="1:9" x14ac:dyDescent="0.25">
      <c r="A19" s="4" t="s">
        <v>56</v>
      </c>
      <c r="B19" s="4"/>
      <c r="C19" s="31">
        <f>SUM(C16:C18)</f>
        <v>0</v>
      </c>
      <c r="D19" s="94"/>
      <c r="E19" s="94"/>
      <c r="F19" s="94"/>
      <c r="G19" s="94"/>
      <c r="I19" s="1"/>
    </row>
    <row r="20" spans="1:9" x14ac:dyDescent="0.25">
      <c r="A20" s="3"/>
      <c r="B20" s="16"/>
      <c r="C20" s="32"/>
      <c r="D20" s="76"/>
      <c r="E20" s="76"/>
      <c r="F20" s="76"/>
      <c r="G20" s="76"/>
      <c r="I20" s="1"/>
    </row>
    <row r="21" spans="1:9" x14ac:dyDescent="0.25">
      <c r="A21" s="3" t="s">
        <v>57</v>
      </c>
      <c r="B21" s="16" t="s">
        <v>18</v>
      </c>
      <c r="C21" s="30"/>
      <c r="D21" s="76"/>
      <c r="E21" s="76"/>
      <c r="F21" s="76"/>
      <c r="G21" s="76"/>
      <c r="I21" s="1"/>
    </row>
    <row r="22" spans="1:9" customFormat="1" x14ac:dyDescent="0.25">
      <c r="A22" s="3" t="s">
        <v>58</v>
      </c>
      <c r="B22" s="16" t="s">
        <v>20</v>
      </c>
      <c r="C22" s="33"/>
      <c r="D22" s="76"/>
      <c r="E22" s="76"/>
      <c r="F22" s="76"/>
      <c r="G22" s="76"/>
    </row>
    <row r="23" spans="1:9" customFormat="1" x14ac:dyDescent="0.25">
      <c r="A23" s="3" t="s">
        <v>59</v>
      </c>
      <c r="B23" s="22" t="s">
        <v>22</v>
      </c>
      <c r="C23" s="33"/>
      <c r="D23" s="76" t="s">
        <v>23</v>
      </c>
      <c r="E23" s="76"/>
      <c r="F23" s="76"/>
      <c r="G23" s="76"/>
    </row>
    <row r="24" spans="1:9" customFormat="1" x14ac:dyDescent="0.25">
      <c r="A24" s="27" t="s">
        <v>60</v>
      </c>
      <c r="B24" s="22" t="s">
        <v>25</v>
      </c>
      <c r="C24" s="33"/>
      <c r="D24" s="76"/>
      <c r="E24" s="76"/>
      <c r="F24" s="76"/>
      <c r="G24" s="76"/>
    </row>
    <row r="25" spans="1:9" x14ac:dyDescent="0.25">
      <c r="A25" s="4" t="s">
        <v>26</v>
      </c>
      <c r="B25" s="4"/>
      <c r="C25" s="31">
        <f>SUM(C21:C24)</f>
        <v>0</v>
      </c>
      <c r="D25" s="94"/>
      <c r="E25" s="94"/>
      <c r="F25" s="94"/>
      <c r="G25" s="94"/>
      <c r="I25" s="1"/>
    </row>
    <row r="26" spans="1:9" x14ac:dyDescent="0.25">
      <c r="A26" s="4" t="s">
        <v>61</v>
      </c>
      <c r="B26" s="4"/>
      <c r="C26" s="31">
        <f>+C19-C25</f>
        <v>0</v>
      </c>
      <c r="D26" s="94"/>
      <c r="E26" s="94"/>
      <c r="F26" s="94"/>
      <c r="G26" s="94"/>
      <c r="I26" s="1"/>
    </row>
    <row r="27" spans="1:9" x14ac:dyDescent="0.25">
      <c r="A27" s="19"/>
      <c r="B27" s="16"/>
      <c r="C27" s="32"/>
      <c r="D27" s="76"/>
      <c r="E27" s="76"/>
      <c r="F27" s="76"/>
      <c r="G27" s="76"/>
      <c r="I27" s="1"/>
    </row>
    <row r="28" spans="1:9" x14ac:dyDescent="0.25">
      <c r="A28" s="3" t="s">
        <v>62</v>
      </c>
      <c r="B28" s="22">
        <v>940</v>
      </c>
      <c r="C28" s="30"/>
      <c r="D28" s="76" t="s">
        <v>63</v>
      </c>
      <c r="E28" s="76"/>
      <c r="F28" s="76"/>
      <c r="G28" s="76"/>
      <c r="I28" s="1"/>
    </row>
    <row r="29" spans="1:9" x14ac:dyDescent="0.25">
      <c r="A29" s="3" t="s">
        <v>64</v>
      </c>
      <c r="B29" s="22">
        <v>950</v>
      </c>
      <c r="C29" s="30"/>
      <c r="D29" s="76" t="s">
        <v>110</v>
      </c>
      <c r="E29" s="76"/>
      <c r="F29" s="76"/>
      <c r="G29" s="76"/>
      <c r="I29" s="1"/>
    </row>
    <row r="30" spans="1:9" x14ac:dyDescent="0.25">
      <c r="A30" s="3"/>
      <c r="B30" s="22"/>
      <c r="C30" s="46"/>
      <c r="D30" s="77"/>
      <c r="E30" s="78"/>
      <c r="F30" s="78"/>
      <c r="G30" s="79"/>
      <c r="I30" s="1"/>
    </row>
    <row r="31" spans="1:9" ht="15" customHeight="1" x14ac:dyDescent="0.25">
      <c r="A31" s="3" t="s">
        <v>101</v>
      </c>
      <c r="B31" s="22">
        <v>805</v>
      </c>
      <c r="C31" s="30"/>
      <c r="D31" s="96" t="s">
        <v>65</v>
      </c>
      <c r="E31" s="96"/>
      <c r="F31" s="96"/>
      <c r="G31" s="96"/>
      <c r="I31" s="1"/>
    </row>
    <row r="32" spans="1:9" x14ac:dyDescent="0.25">
      <c r="A32" s="3" t="s">
        <v>66</v>
      </c>
      <c r="B32" s="22">
        <v>805</v>
      </c>
      <c r="C32" s="30"/>
      <c r="D32" s="96"/>
      <c r="E32" s="96"/>
      <c r="F32" s="96"/>
      <c r="G32" s="96"/>
      <c r="I32" s="1"/>
    </row>
    <row r="33" spans="1:13" x14ac:dyDescent="0.25">
      <c r="A33" s="3" t="s">
        <v>102</v>
      </c>
      <c r="B33" s="10"/>
      <c r="C33" s="30"/>
      <c r="D33" s="96"/>
      <c r="E33" s="96"/>
      <c r="F33" s="96"/>
      <c r="G33" s="96"/>
      <c r="I33" s="1"/>
    </row>
    <row r="34" spans="1:13" x14ac:dyDescent="0.25">
      <c r="A34" s="4" t="s">
        <v>103</v>
      </c>
      <c r="B34" s="9"/>
      <c r="C34" s="31">
        <f>SUM(C28:C33)</f>
        <v>0</v>
      </c>
      <c r="D34" s="94"/>
      <c r="E34" s="94"/>
      <c r="F34" s="94"/>
      <c r="G34" s="94"/>
      <c r="I34" s="1"/>
    </row>
    <row r="35" spans="1:13" x14ac:dyDescent="0.25">
      <c r="A35"/>
      <c r="B35"/>
      <c r="C35" s="34"/>
      <c r="D35" s="76"/>
      <c r="E35" s="76"/>
      <c r="F35" s="76"/>
      <c r="G35" s="76"/>
      <c r="I35" s="1"/>
    </row>
    <row r="36" spans="1:13" x14ac:dyDescent="0.25">
      <c r="A36" s="5" t="s">
        <v>67</v>
      </c>
      <c r="B36" s="5"/>
      <c r="C36" s="35">
        <f>+C34+C26-C33</f>
        <v>0</v>
      </c>
      <c r="D36" s="95" t="s">
        <v>68</v>
      </c>
      <c r="E36" s="95"/>
      <c r="F36" s="95"/>
      <c r="G36" s="95"/>
      <c r="I36" s="1"/>
    </row>
    <row r="37" spans="1:13" x14ac:dyDescent="0.25">
      <c r="A37" s="17"/>
      <c r="B37" s="17"/>
      <c r="C37" s="36"/>
      <c r="D37" s="25"/>
      <c r="E37" s="25"/>
      <c r="I37" s="1"/>
    </row>
    <row r="38" spans="1:13" x14ac:dyDescent="0.25">
      <c r="A38" s="26" t="s">
        <v>69</v>
      </c>
      <c r="B38" s="22">
        <v>380</v>
      </c>
      <c r="C38" s="37"/>
      <c r="D38" s="77" t="s">
        <v>70</v>
      </c>
      <c r="E38" s="78"/>
      <c r="F38" s="78"/>
      <c r="G38" s="79"/>
      <c r="I38" s="1"/>
    </row>
    <row r="39" spans="1:13" ht="15.75" thickBot="1" x14ac:dyDescent="0.3">
      <c r="A39" s="17"/>
      <c r="B39" s="17"/>
      <c r="C39" s="36"/>
      <c r="D39" s="18"/>
      <c r="E39" s="18"/>
      <c r="I39" s="1"/>
    </row>
    <row r="40" spans="1:13" ht="15.75" x14ac:dyDescent="0.25">
      <c r="A40" s="50" t="s">
        <v>71</v>
      </c>
      <c r="B40" s="51"/>
      <c r="C40" s="52"/>
      <c r="D40" s="39"/>
      <c r="I40" s="1"/>
    </row>
    <row r="41" spans="1:13" x14ac:dyDescent="0.25">
      <c r="A41" s="74" t="s">
        <v>72</v>
      </c>
      <c r="B41" s="75"/>
      <c r="C41" s="40">
        <f>IF((C36-C16-C28)&lt;0,0,(C36-C28-C16))</f>
        <v>0</v>
      </c>
      <c r="D41" s="72" t="s">
        <v>108</v>
      </c>
      <c r="E41" s="73"/>
      <c r="F41" s="73"/>
      <c r="G41" s="73"/>
      <c r="I41" s="1"/>
      <c r="J41"/>
      <c r="K41"/>
      <c r="L41"/>
      <c r="M41"/>
    </row>
    <row r="42" spans="1:13" x14ac:dyDescent="0.25">
      <c r="A42" s="74" t="s">
        <v>82</v>
      </c>
      <c r="B42" s="75"/>
      <c r="C42" s="40">
        <f>_xlfn.IFS(G42&lt;10000,G42,(+(G42*5%)&lt;10000),10000,G42&gt;9999,(G42*5%))</f>
        <v>0</v>
      </c>
      <c r="D42" s="68" t="s">
        <v>96</v>
      </c>
      <c r="E42" s="68"/>
      <c r="F42" s="69"/>
      <c r="G42" s="42">
        <f>+C31+C33</f>
        <v>0</v>
      </c>
      <c r="I42" s="1"/>
      <c r="J42"/>
      <c r="K42"/>
      <c r="L42"/>
      <c r="M42"/>
    </row>
    <row r="43" spans="1:13" ht="16.5" thickBot="1" x14ac:dyDescent="0.3">
      <c r="A43" s="70" t="s">
        <v>73</v>
      </c>
      <c r="B43" s="71"/>
      <c r="C43" s="41">
        <f>IF((C41-C42)&lt;0,0,(C41-C42))</f>
        <v>0</v>
      </c>
      <c r="D43"/>
      <c r="E43"/>
      <c r="G43" s="8"/>
      <c r="I43" s="1"/>
      <c r="J43"/>
      <c r="K43"/>
      <c r="L43"/>
      <c r="M43"/>
    </row>
    <row r="44" spans="1:13" ht="15.75" thickBot="1" x14ac:dyDescent="0.3"/>
    <row r="45" spans="1:13" ht="129.94999999999999" customHeight="1" thickBot="1" x14ac:dyDescent="0.3">
      <c r="A45" s="53" t="s">
        <v>104</v>
      </c>
      <c r="B45" s="54"/>
      <c r="C45" s="54"/>
      <c r="D45" s="54"/>
      <c r="E45" s="54"/>
      <c r="F45" s="54"/>
      <c r="G45" s="55"/>
      <c r="I45" s="1"/>
    </row>
    <row r="46" spans="1:13" ht="13.5" customHeight="1" thickBot="1" x14ac:dyDescent="0.3">
      <c r="E46"/>
      <c r="F46" s="21"/>
      <c r="G46" s="21"/>
      <c r="I46" s="1"/>
    </row>
    <row r="47" spans="1:13" x14ac:dyDescent="0.25">
      <c r="A47" s="65" t="s">
        <v>74</v>
      </c>
      <c r="B47" s="66"/>
      <c r="C47" s="66"/>
      <c r="D47" s="66"/>
      <c r="E47" s="66"/>
      <c r="F47" s="66"/>
      <c r="G47" s="67"/>
    </row>
    <row r="48" spans="1:13" ht="110.1" customHeight="1" thickBot="1" x14ac:dyDescent="0.3">
      <c r="A48" s="56"/>
      <c r="B48" s="57"/>
      <c r="C48" s="57"/>
      <c r="D48" s="58"/>
      <c r="E48" s="59" t="s">
        <v>75</v>
      </c>
      <c r="F48" s="60"/>
      <c r="G48" s="61"/>
      <c r="H48" s="8"/>
      <c r="I48" s="1"/>
    </row>
    <row r="49" spans="1:11" ht="17.25" customHeight="1" thickBot="1" x14ac:dyDescent="0.3">
      <c r="F49"/>
      <c r="G49"/>
      <c r="H49"/>
      <c r="I49" s="20"/>
    </row>
    <row r="50" spans="1:11" ht="54.95" customHeight="1" thickBot="1" x14ac:dyDescent="0.3">
      <c r="A50" s="23" t="s">
        <v>76</v>
      </c>
      <c r="B50" s="62" t="s">
        <v>77</v>
      </c>
      <c r="C50" s="63"/>
      <c r="D50" s="63"/>
      <c r="E50" s="63"/>
      <c r="F50" s="63"/>
      <c r="G50" s="64"/>
      <c r="J50"/>
      <c r="K50"/>
    </row>
    <row r="51" spans="1:11" ht="18" customHeight="1" x14ac:dyDescent="0.25">
      <c r="C51" s="1"/>
      <c r="F51" s="21"/>
      <c r="G51" s="21"/>
      <c r="J51"/>
      <c r="K51"/>
    </row>
    <row r="52" spans="1:11" ht="15" customHeight="1" x14ac:dyDescent="0.25">
      <c r="A52" s="47" t="s">
        <v>78</v>
      </c>
      <c r="B52" s="48"/>
      <c r="C52" s="48"/>
      <c r="D52" s="48"/>
      <c r="E52" s="48"/>
      <c r="F52" s="48"/>
      <c r="G52" s="4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opLeftCell="A29" zoomScaleNormal="100" workbookViewId="0">
      <selection activeCell="D29" sqref="D29:G29"/>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88</v>
      </c>
      <c r="B1"/>
    </row>
    <row r="5" spans="1:9" ht="26.25" x14ac:dyDescent="0.4">
      <c r="A5" s="98" t="s">
        <v>105</v>
      </c>
      <c r="B5" s="98"/>
      <c r="C5" s="98"/>
      <c r="D5" s="98"/>
      <c r="E5" s="98"/>
      <c r="F5" s="98"/>
      <c r="G5" s="98"/>
    </row>
    <row r="6" spans="1:9" ht="15.75" thickBot="1" x14ac:dyDescent="0.3">
      <c r="A6" s="45" t="s">
        <v>87</v>
      </c>
      <c r="B6" s="99" t="s">
        <v>85</v>
      </c>
      <c r="C6" s="99"/>
      <c r="D6" s="99"/>
      <c r="E6" s="99"/>
      <c r="F6" s="99"/>
      <c r="G6" s="99"/>
    </row>
    <row r="7" spans="1:9" ht="115.5" customHeight="1" thickBot="1" x14ac:dyDescent="0.3">
      <c r="A7" s="81" t="s">
        <v>0</v>
      </c>
      <c r="B7" s="82"/>
      <c r="C7" s="82"/>
      <c r="D7" s="82"/>
      <c r="E7" s="82"/>
      <c r="F7" s="82"/>
      <c r="G7" s="83"/>
    </row>
    <row r="8" spans="1:9" ht="15.75" thickBot="1" x14ac:dyDescent="0.3"/>
    <row r="9" spans="1:9" ht="63.75" customHeight="1" thickBot="1" x14ac:dyDescent="0.3">
      <c r="A9" s="81" t="s">
        <v>106</v>
      </c>
      <c r="B9" s="82"/>
      <c r="C9" s="82"/>
      <c r="D9" s="82"/>
      <c r="E9" s="82"/>
      <c r="F9" s="82"/>
      <c r="G9" s="83"/>
    </row>
    <row r="10" spans="1:9" ht="15.75" thickBot="1" x14ac:dyDescent="0.3"/>
    <row r="11" spans="1:9" s="12" customFormat="1" ht="21.75" customHeight="1" thickBot="1" x14ac:dyDescent="0.3">
      <c r="A11" s="84" t="s">
        <v>1</v>
      </c>
      <c r="B11" s="86" t="s">
        <v>79</v>
      </c>
      <c r="C11" s="86"/>
      <c r="D11" s="86"/>
      <c r="E11" s="87" t="s">
        <v>2</v>
      </c>
      <c r="F11" s="87"/>
      <c r="G11" s="88"/>
      <c r="I11" s="13"/>
    </row>
    <row r="12" spans="1:9" s="12" customFormat="1" ht="21.75" customHeight="1" thickBot="1" x14ac:dyDescent="0.3">
      <c r="A12" s="85"/>
      <c r="B12" s="14" t="s">
        <v>3</v>
      </c>
      <c r="C12" s="89" t="s">
        <v>80</v>
      </c>
      <c r="D12" s="90"/>
      <c r="E12" s="87" t="s">
        <v>4</v>
      </c>
      <c r="F12" s="87"/>
      <c r="G12" s="88"/>
      <c r="I12" s="13"/>
    </row>
    <row r="14" spans="1:9" ht="39" x14ac:dyDescent="0.25">
      <c r="A14" s="6" t="s">
        <v>5</v>
      </c>
      <c r="B14" s="15" t="s">
        <v>6</v>
      </c>
      <c r="C14" s="29" t="s">
        <v>91</v>
      </c>
      <c r="D14" s="91" t="s">
        <v>7</v>
      </c>
      <c r="E14" s="91"/>
      <c r="F14" s="91"/>
      <c r="G14" s="91"/>
      <c r="I14" s="1"/>
    </row>
    <row r="15" spans="1:9" x14ac:dyDescent="0.25">
      <c r="A15" s="11" t="s">
        <v>8</v>
      </c>
      <c r="B15" s="24"/>
      <c r="C15" s="38" t="s">
        <v>9</v>
      </c>
      <c r="D15" s="92"/>
      <c r="E15" s="92"/>
      <c r="F15" s="92"/>
      <c r="G15" s="92"/>
      <c r="I15" s="1"/>
    </row>
    <row r="16" spans="1:9" x14ac:dyDescent="0.25">
      <c r="A16" s="3" t="s">
        <v>10</v>
      </c>
      <c r="B16" s="16" t="s">
        <v>11</v>
      </c>
      <c r="C16" s="30">
        <v>60000</v>
      </c>
      <c r="D16" s="76" t="s">
        <v>12</v>
      </c>
      <c r="E16" s="76"/>
      <c r="F16" s="76"/>
      <c r="G16" s="76"/>
      <c r="I16" s="1"/>
    </row>
    <row r="17" spans="1:9" x14ac:dyDescent="0.25">
      <c r="A17" s="3" t="s">
        <v>13</v>
      </c>
      <c r="B17" s="16" t="s">
        <v>14</v>
      </c>
      <c r="C17" s="30">
        <v>20000</v>
      </c>
      <c r="D17" s="76"/>
      <c r="E17" s="76"/>
      <c r="F17" s="76"/>
      <c r="G17" s="76"/>
      <c r="I17" s="1"/>
    </row>
    <row r="18" spans="1:9" x14ac:dyDescent="0.25">
      <c r="A18" s="3" t="s">
        <v>15</v>
      </c>
      <c r="B18" s="22">
        <v>710</v>
      </c>
      <c r="C18" s="30">
        <v>20000</v>
      </c>
      <c r="D18" s="76"/>
      <c r="E18" s="76"/>
      <c r="F18" s="76"/>
      <c r="G18" s="76"/>
      <c r="I18" s="1"/>
    </row>
    <row r="19" spans="1:9" x14ac:dyDescent="0.25">
      <c r="A19" s="4" t="s">
        <v>81</v>
      </c>
      <c r="B19" s="4"/>
      <c r="C19" s="31">
        <f>SUM(C16:C18)</f>
        <v>100000</v>
      </c>
      <c r="D19" s="94"/>
      <c r="E19" s="94"/>
      <c r="F19" s="94"/>
      <c r="G19" s="94"/>
      <c r="I19" s="1"/>
    </row>
    <row r="20" spans="1:9" x14ac:dyDescent="0.25">
      <c r="A20" s="3"/>
      <c r="B20" s="16"/>
      <c r="C20" s="32"/>
      <c r="D20" s="76"/>
      <c r="E20" s="76"/>
      <c r="F20" s="76"/>
      <c r="G20" s="76"/>
      <c r="I20" s="1"/>
    </row>
    <row r="21" spans="1:9" x14ac:dyDescent="0.25">
      <c r="A21" s="3" t="s">
        <v>17</v>
      </c>
      <c r="B21" s="16" t="s">
        <v>18</v>
      </c>
      <c r="C21" s="30">
        <v>800000</v>
      </c>
      <c r="D21" s="76"/>
      <c r="E21" s="76"/>
      <c r="F21" s="76"/>
      <c r="G21" s="76"/>
      <c r="I21" s="1"/>
    </row>
    <row r="22" spans="1:9" customFormat="1" x14ac:dyDescent="0.25">
      <c r="A22" s="3" t="s">
        <v>19</v>
      </c>
      <c r="B22" s="16" t="s">
        <v>20</v>
      </c>
      <c r="C22" s="33">
        <v>30000</v>
      </c>
      <c r="D22" s="76"/>
      <c r="E22" s="76"/>
      <c r="F22" s="76"/>
      <c r="G22" s="76"/>
    </row>
    <row r="23" spans="1:9" customFormat="1" x14ac:dyDescent="0.25">
      <c r="A23" s="3" t="s">
        <v>21</v>
      </c>
      <c r="B23" s="22" t="s">
        <v>22</v>
      </c>
      <c r="C23" s="33">
        <v>50000</v>
      </c>
      <c r="D23" s="76" t="s">
        <v>23</v>
      </c>
      <c r="E23" s="76"/>
      <c r="F23" s="76"/>
      <c r="G23" s="76"/>
    </row>
    <row r="24" spans="1:9" customFormat="1" x14ac:dyDescent="0.25">
      <c r="A24" s="27" t="s">
        <v>24</v>
      </c>
      <c r="B24" s="22" t="s">
        <v>25</v>
      </c>
      <c r="C24" s="33">
        <v>10000</v>
      </c>
      <c r="D24" s="76"/>
      <c r="E24" s="76"/>
      <c r="F24" s="76"/>
      <c r="G24" s="76"/>
    </row>
    <row r="25" spans="1:9" x14ac:dyDescent="0.25">
      <c r="A25" s="4" t="s">
        <v>26</v>
      </c>
      <c r="B25" s="4"/>
      <c r="C25" s="31">
        <f>SUM(C21:C24)</f>
        <v>890000</v>
      </c>
      <c r="D25" s="94"/>
      <c r="E25" s="94"/>
      <c r="F25" s="94"/>
      <c r="G25" s="94"/>
      <c r="I25" s="1"/>
    </row>
    <row r="26" spans="1:9" x14ac:dyDescent="0.25">
      <c r="A26" s="4" t="s">
        <v>27</v>
      </c>
      <c r="B26" s="4"/>
      <c r="C26" s="31">
        <f>+C19-C25</f>
        <v>-790000</v>
      </c>
      <c r="D26" s="94"/>
      <c r="E26" s="94"/>
      <c r="F26" s="94"/>
      <c r="G26" s="94"/>
      <c r="I26" s="1"/>
    </row>
    <row r="27" spans="1:9" x14ac:dyDescent="0.25">
      <c r="A27" s="19"/>
      <c r="B27" s="16"/>
      <c r="C27" s="32"/>
      <c r="D27" s="76"/>
      <c r="E27" s="76"/>
      <c r="F27" s="76"/>
      <c r="G27" s="76"/>
      <c r="I27" s="1"/>
    </row>
    <row r="28" spans="1:9" x14ac:dyDescent="0.25">
      <c r="A28" s="3" t="s">
        <v>28</v>
      </c>
      <c r="B28" s="22">
        <v>940</v>
      </c>
      <c r="C28" s="30">
        <v>25000</v>
      </c>
      <c r="D28" s="76" t="s">
        <v>29</v>
      </c>
      <c r="E28" s="76"/>
      <c r="F28" s="76"/>
      <c r="G28" s="76"/>
      <c r="I28" s="1"/>
    </row>
    <row r="29" spans="1:9" x14ac:dyDescent="0.25">
      <c r="A29" s="3" t="s">
        <v>30</v>
      </c>
      <c r="B29" s="22">
        <v>950</v>
      </c>
      <c r="C29" s="30">
        <v>237000</v>
      </c>
      <c r="D29" s="76" t="s">
        <v>109</v>
      </c>
      <c r="E29" s="76"/>
      <c r="F29" s="76"/>
      <c r="G29" s="76"/>
      <c r="I29" s="1"/>
    </row>
    <row r="30" spans="1:9" x14ac:dyDescent="0.25">
      <c r="A30" s="3"/>
      <c r="B30" s="22"/>
      <c r="C30" s="30"/>
      <c r="D30" s="77"/>
      <c r="E30" s="78"/>
      <c r="F30" s="78"/>
      <c r="G30" s="79"/>
      <c r="I30" s="1"/>
    </row>
    <row r="31" spans="1:9" ht="15" customHeight="1" x14ac:dyDescent="0.25">
      <c r="A31" s="3" t="s">
        <v>92</v>
      </c>
      <c r="B31" s="22">
        <v>805</v>
      </c>
      <c r="C31" s="30">
        <v>860000</v>
      </c>
      <c r="D31" s="96" t="s">
        <v>31</v>
      </c>
      <c r="E31" s="96"/>
      <c r="F31" s="96"/>
      <c r="G31" s="96"/>
      <c r="I31" s="1"/>
    </row>
    <row r="32" spans="1:9" x14ac:dyDescent="0.25">
      <c r="A32" s="3" t="s">
        <v>32</v>
      </c>
      <c r="B32" s="22">
        <v>805</v>
      </c>
      <c r="C32" s="30">
        <v>0</v>
      </c>
      <c r="D32" s="96"/>
      <c r="E32" s="96"/>
      <c r="F32" s="96"/>
      <c r="G32" s="96"/>
      <c r="I32" s="1"/>
    </row>
    <row r="33" spans="1:13" x14ac:dyDescent="0.25">
      <c r="A33" s="3" t="s">
        <v>107</v>
      </c>
      <c r="B33" s="10"/>
      <c r="C33" s="30">
        <v>140000</v>
      </c>
      <c r="D33" s="96"/>
      <c r="E33" s="96"/>
      <c r="F33" s="96"/>
      <c r="G33" s="96"/>
      <c r="I33" s="1"/>
    </row>
    <row r="34" spans="1:13" x14ac:dyDescent="0.25">
      <c r="A34" s="4" t="s">
        <v>94</v>
      </c>
      <c r="B34" s="9"/>
      <c r="C34" s="31">
        <f>SUM(C28:C33)</f>
        <v>1262000</v>
      </c>
      <c r="D34" s="94"/>
      <c r="E34" s="94"/>
      <c r="F34" s="94"/>
      <c r="G34" s="94"/>
      <c r="I34" s="1"/>
    </row>
    <row r="35" spans="1:13" x14ac:dyDescent="0.25">
      <c r="A35"/>
      <c r="B35"/>
      <c r="C35" s="34"/>
      <c r="D35" s="76"/>
      <c r="E35" s="76"/>
      <c r="F35" s="76"/>
      <c r="G35" s="76"/>
      <c r="I35" s="1"/>
    </row>
    <row r="36" spans="1:13" x14ac:dyDescent="0.25">
      <c r="A36" s="5" t="s">
        <v>33</v>
      </c>
      <c r="B36" s="5"/>
      <c r="C36" s="35">
        <f>+C34+C26-C33</f>
        <v>332000</v>
      </c>
      <c r="D36" s="95" t="s">
        <v>34</v>
      </c>
      <c r="E36" s="95"/>
      <c r="F36" s="95"/>
      <c r="G36" s="95"/>
      <c r="I36" s="1"/>
    </row>
    <row r="37" spans="1:13" x14ac:dyDescent="0.25">
      <c r="A37" s="17"/>
      <c r="B37" s="17"/>
      <c r="C37" s="36"/>
      <c r="D37" s="25"/>
      <c r="E37" s="25"/>
      <c r="I37" s="1"/>
    </row>
    <row r="38" spans="1:13" x14ac:dyDescent="0.25">
      <c r="A38" s="26" t="s">
        <v>35</v>
      </c>
      <c r="B38" s="22">
        <v>380</v>
      </c>
      <c r="C38" s="37"/>
      <c r="D38" s="76" t="s">
        <v>36</v>
      </c>
      <c r="E38" s="76"/>
      <c r="F38" s="76"/>
      <c r="G38" s="76"/>
      <c r="I38" s="1"/>
    </row>
    <row r="39" spans="1:13" ht="15.75" thickBot="1" x14ac:dyDescent="0.3">
      <c r="A39" s="17"/>
      <c r="B39" s="17"/>
      <c r="C39" s="36"/>
      <c r="D39" s="18"/>
      <c r="E39" s="18"/>
      <c r="I39" s="1"/>
    </row>
    <row r="40" spans="1:13" ht="15.75" x14ac:dyDescent="0.25">
      <c r="A40" s="50" t="s">
        <v>37</v>
      </c>
      <c r="B40" s="51"/>
      <c r="C40" s="52"/>
      <c r="D40" s="39"/>
      <c r="I40" s="1"/>
    </row>
    <row r="41" spans="1:13" x14ac:dyDescent="0.25">
      <c r="A41" s="74" t="s">
        <v>38</v>
      </c>
      <c r="B41" s="75"/>
      <c r="C41" s="40">
        <f>IF((C36-C16-C28)&lt;0,0,(C36-C28-C16))</f>
        <v>247000</v>
      </c>
      <c r="D41" s="72" t="s">
        <v>95</v>
      </c>
      <c r="E41" s="73"/>
      <c r="F41" s="73"/>
      <c r="G41" s="73"/>
      <c r="I41" s="1"/>
      <c r="J41"/>
      <c r="K41"/>
      <c r="L41"/>
      <c r="M41"/>
    </row>
    <row r="42" spans="1:13" x14ac:dyDescent="0.25">
      <c r="A42" s="74" t="s">
        <v>83</v>
      </c>
      <c r="B42" s="75"/>
      <c r="C42" s="40">
        <f>_xlfn.IFS(G42&lt;10000,G42,(+(G42*5%)&lt;10000),10000,G42&gt;9999,(G42*5%))</f>
        <v>50000</v>
      </c>
      <c r="D42" s="68" t="s">
        <v>96</v>
      </c>
      <c r="E42" s="68"/>
      <c r="F42" s="69"/>
      <c r="G42" s="42">
        <f>+C31+C33</f>
        <v>1000000</v>
      </c>
      <c r="I42" s="1"/>
      <c r="J42"/>
      <c r="K42"/>
      <c r="L42"/>
      <c r="M42"/>
    </row>
    <row r="43" spans="1:13" ht="16.5" thickBot="1" x14ac:dyDescent="0.3">
      <c r="A43" s="70" t="s">
        <v>39</v>
      </c>
      <c r="B43" s="71"/>
      <c r="C43" s="41">
        <f>IF((C41-C42)&lt;0,0,(C41-C42))</f>
        <v>197000</v>
      </c>
      <c r="D43"/>
      <c r="E43"/>
      <c r="G43" s="8"/>
      <c r="I43" s="1"/>
      <c r="J43"/>
      <c r="K43"/>
      <c r="L43"/>
      <c r="M43"/>
    </row>
    <row r="44" spans="1:13" ht="15.75" thickBot="1" x14ac:dyDescent="0.3"/>
    <row r="45" spans="1:13" ht="129.94999999999999" customHeight="1" thickBot="1" x14ac:dyDescent="0.3">
      <c r="A45" s="53" t="s">
        <v>97</v>
      </c>
      <c r="B45" s="54"/>
      <c r="C45" s="54"/>
      <c r="D45" s="54"/>
      <c r="E45" s="54"/>
      <c r="F45" s="54"/>
      <c r="G45" s="55"/>
      <c r="I45" s="1"/>
    </row>
    <row r="46" spans="1:13" ht="13.5" customHeight="1" thickBot="1" x14ac:dyDescent="0.3">
      <c r="E46"/>
      <c r="F46" s="21"/>
      <c r="G46" s="21"/>
      <c r="I46" s="1"/>
    </row>
    <row r="47" spans="1:13" x14ac:dyDescent="0.25">
      <c r="A47" s="65" t="s">
        <v>40</v>
      </c>
      <c r="B47" s="66"/>
      <c r="C47" s="66"/>
      <c r="D47" s="66"/>
      <c r="E47" s="66"/>
      <c r="F47" s="66"/>
      <c r="G47" s="67"/>
    </row>
    <row r="48" spans="1:13" ht="110.1" customHeight="1" thickBot="1" x14ac:dyDescent="0.3">
      <c r="A48" s="56"/>
      <c r="B48" s="57"/>
      <c r="C48" s="57"/>
      <c r="D48" s="58"/>
      <c r="E48" s="59" t="s">
        <v>41</v>
      </c>
      <c r="F48" s="60"/>
      <c r="G48" s="61"/>
      <c r="H48" s="8"/>
      <c r="I48" s="1"/>
    </row>
    <row r="49" spans="1:11" ht="17.25" customHeight="1" thickBot="1" x14ac:dyDescent="0.3">
      <c r="F49"/>
      <c r="G49"/>
      <c r="H49"/>
      <c r="I49" s="20"/>
    </row>
    <row r="50" spans="1:11" ht="54.95" customHeight="1" thickBot="1" x14ac:dyDescent="0.3">
      <c r="A50" s="43" t="s">
        <v>42</v>
      </c>
      <c r="B50" s="100" t="s">
        <v>43</v>
      </c>
      <c r="C50" s="101"/>
      <c r="D50" s="101"/>
      <c r="E50" s="101"/>
      <c r="F50" s="101"/>
      <c r="G50" s="102"/>
      <c r="J50"/>
      <c r="K50"/>
    </row>
    <row r="51" spans="1:11" ht="18" customHeight="1" x14ac:dyDescent="0.25">
      <c r="F51" s="21"/>
      <c r="G51" s="21"/>
      <c r="J51"/>
      <c r="K51"/>
    </row>
    <row r="52" spans="1:11" ht="15" customHeight="1" x14ac:dyDescent="0.25">
      <c r="A52" s="103" t="s">
        <v>44</v>
      </c>
      <c r="B52" s="104"/>
      <c r="C52" s="104"/>
      <c r="D52" s="104"/>
      <c r="E52" s="104"/>
      <c r="F52" s="104"/>
      <c r="G52" s="105"/>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3C8F44694854E45940F36A38E0D860F" ma:contentTypeVersion="6" ma:contentTypeDescription="Opprett et nytt dokument." ma:contentTypeScope="" ma:versionID="bec69273e5ebbd18c28dbd7fdd0ddf7d">
  <xsd:schema xmlns:xsd="http://www.w3.org/2001/XMLSchema" xmlns:xs="http://www.w3.org/2001/XMLSchema" xmlns:p="http://schemas.microsoft.com/office/2006/metadata/properties" xmlns:ns2="31ad861a-715c-4795-962b-ffe6b6190c48" xmlns:ns3="34a9fb80-04c5-4ce3-817b-c5563fe0c7a2" targetNamespace="http://schemas.microsoft.com/office/2006/metadata/properties" ma:root="true" ma:fieldsID="d736229e5d0d5941d0b634ce4c8b920b" ns2:_="" ns3:_="">
    <xsd:import namespace="31ad861a-715c-4795-962b-ffe6b6190c48"/>
    <xsd:import namespace="34a9fb80-04c5-4ce3-817b-c5563fe0c7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d861a-715c-4795-962b-ffe6b6190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9fb80-04c5-4ce3-817b-c5563fe0c7a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7D76779A-045A-47CA-9937-27F14D710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d861a-715c-4795-962b-ffe6b6190c48"/>
    <ds:schemaRef ds:uri="34a9fb80-04c5-4ce3-817b-c5563fe0c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purl.org/dc/term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34a9fb80-04c5-4ce3-817b-c5563fe0c7a2"/>
    <ds:schemaRef ds:uri="31ad861a-715c-4795-962b-ffe6b6190c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2024 -Bokmål</vt:lpstr>
      <vt:lpstr>Rekneskapsrapport 2024 -Nynorsk</vt:lpstr>
      <vt:lpstr>EKSEMPEL</vt:lpstr>
      <vt:lpstr>EKSEMPEL!Utskriftsområde</vt:lpstr>
      <vt:lpstr>'Regnskapsrapport 2024 -Bokmål'!Utskriftsområde</vt:lpstr>
      <vt:lpstr>'Rekneskapsrapport 2024 -Nynorsk'!Utskriftsområde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Torfinn Wang</cp:lastModifiedBy>
  <cp:revision/>
  <dcterms:created xsi:type="dcterms:W3CDTF">2020-02-25T13:30:27Z</dcterms:created>
  <dcterms:modified xsi:type="dcterms:W3CDTF">2025-03-17T12:32:05Z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0x010100A3C8F44694854E45940F36A38E0D860F</vt:lpwstr>
  </property>
  <property fmtid="{D5CDD505-2E9C-101B-9397-08002B2CF9AE}" pid="3" name="MediaServiceImageTags">
    <vt:lpwstr/>
  </property>
</Properties>
</file>