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270 - Bjørgvin/Tilskudd/ÅR 2023/"/>
    </mc:Choice>
  </mc:AlternateContent>
  <xr:revisionPtr revIDLastSave="21" documentId="8_{D206B18C-96CC-4A18-AFF3-54F98D1C9116}" xr6:coauthVersionLast="47" xr6:coauthVersionMax="47" xr10:uidLastSave="{153E3E50-B565-4951-8A61-10E2A0E9D110}"/>
  <bookViews>
    <workbookView xWindow="28680" yWindow="-120" windowWidth="26040" windowHeight="21240" xr2:uid="{00000000-000D-0000-FFFF-FFFF00000000}"/>
  </bookViews>
  <sheets>
    <sheet name="Utbet 2022" sheetId="2" r:id="rId1"/>
  </sheets>
  <definedNames>
    <definedName name="_xlnm.Print_Area" localSheetId="0">'Utbet 2022'!#REF!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" l="1"/>
  <c r="G52" i="2"/>
  <c r="G49" i="2"/>
  <c r="G44" i="2"/>
  <c r="G43" i="2"/>
  <c r="G45" i="2"/>
  <c r="G46" i="2"/>
  <c r="G47" i="2"/>
  <c r="G42" i="2"/>
  <c r="F40" i="2" l="1"/>
  <c r="E40" i="2"/>
  <c r="G39" i="2"/>
  <c r="G38" i="2"/>
  <c r="G37" i="2"/>
  <c r="G36" i="2"/>
  <c r="G35" i="2"/>
  <c r="G34" i="2"/>
  <c r="G33" i="2"/>
  <c r="G32" i="2"/>
  <c r="G31" i="2"/>
  <c r="G40" i="2" l="1"/>
  <c r="F30" i="2"/>
  <c r="E30" i="2"/>
  <c r="G21" i="2"/>
  <c r="G29" i="2"/>
  <c r="G28" i="2"/>
  <c r="G27" i="2"/>
  <c r="G26" i="2"/>
  <c r="G18" i="2"/>
  <c r="G19" i="2"/>
  <c r="G20" i="2"/>
  <c r="G22" i="2"/>
  <c r="G23" i="2"/>
  <c r="G24" i="2"/>
  <c r="G25" i="2"/>
  <c r="G12" i="2"/>
  <c r="G15" i="2"/>
  <c r="G14" i="2"/>
  <c r="G13" i="2"/>
  <c r="G16" i="2"/>
  <c r="G10" i="2"/>
  <c r="G9" i="2"/>
  <c r="G8" i="2"/>
  <c r="G30" i="2" l="1"/>
</calcChain>
</file>

<file path=xl/sharedStrings.xml><?xml version="1.0" encoding="utf-8"?>
<sst xmlns="http://schemas.openxmlformats.org/spreadsheetml/2006/main" count="121" uniqueCount="85">
  <si>
    <t>Bispedøme:</t>
  </si>
  <si>
    <t>Bjørgvin</t>
  </si>
  <si>
    <t>Gjeld tilskot for:</t>
  </si>
  <si>
    <t>Diakoni, undervisning og kyrkjemusikk</t>
  </si>
  <si>
    <t>Mottakar</t>
  </si>
  <si>
    <t>Org.nummer</t>
  </si>
  <si>
    <t>Bankkonto</t>
  </si>
  <si>
    <t>Stilling, evt. prosjektnamn</t>
  </si>
  <si>
    <t>Sum til utbetaling</t>
  </si>
  <si>
    <t>Utbetalings-dato</t>
  </si>
  <si>
    <t>Ullensvang kyrkjelege fellesråd</t>
  </si>
  <si>
    <t>xxxx xx x5976</t>
  </si>
  <si>
    <t>Diakon Ullensvang</t>
  </si>
  <si>
    <t>Sunnfjord kyrkjelege fellesråd</t>
  </si>
  <si>
    <t>xxxx xx x1308</t>
  </si>
  <si>
    <t>Diakon Førde</t>
  </si>
  <si>
    <t>Luster kyrkjelege fellesråd</t>
  </si>
  <si>
    <t>xxxx xx x8461</t>
  </si>
  <si>
    <t>Diakon Luster</t>
  </si>
  <si>
    <t>Bjørnafjorden kyrkjelege fellesråd</t>
  </si>
  <si>
    <t>xxxx xx x9502</t>
  </si>
  <si>
    <t>Kateket Os</t>
  </si>
  <si>
    <t>Kateket Førde</t>
  </si>
  <si>
    <t>Sogndal kyrjelege fellesråd</t>
  </si>
  <si>
    <t>xxxx xx x1206</t>
  </si>
  <si>
    <t>Diakon Sogndal</t>
  </si>
  <si>
    <t>Kvam kyrkjelege fellesråd</t>
  </si>
  <si>
    <t>xxxx xx x0472</t>
  </si>
  <si>
    <t>Kateket Kvam</t>
  </si>
  <si>
    <r>
      <t xml:space="preserve">Oversikt over tilskotsutbetaling for 2023, </t>
    </r>
    <r>
      <rPr>
        <b/>
        <sz val="12"/>
        <color theme="1"/>
        <rFont val="Calibri"/>
        <family val="2"/>
        <scheme val="minor"/>
      </rPr>
      <t>oppført etter utbetalingsdato</t>
    </r>
  </si>
  <si>
    <t>Tildelt beløp 2023</t>
  </si>
  <si>
    <t>Fråtrekk grunna mindreforbruk 2022</t>
  </si>
  <si>
    <t>Austevoll sokn</t>
  </si>
  <si>
    <t>xxxx xx x0032</t>
  </si>
  <si>
    <t>Kyrkjelydspedagog  Austevoll</t>
  </si>
  <si>
    <t>Diakon Gaular</t>
  </si>
  <si>
    <t>Bømlo kyrkjelege fellesråd</t>
  </si>
  <si>
    <t>xxxx xx x7082</t>
  </si>
  <si>
    <t>Diakon Bømlo</t>
  </si>
  <si>
    <t>Kyrkjelydspedagog</t>
  </si>
  <si>
    <t>Gloppen kyrkjelege fellesråd</t>
  </si>
  <si>
    <t>xxxx xx x5388</t>
  </si>
  <si>
    <t>Diakon Gloppen, 50% stilling</t>
  </si>
  <si>
    <t>SUM diakonitilskudd Bkf</t>
  </si>
  <si>
    <t>Bergen kirkelige fellesråd</t>
  </si>
  <si>
    <t>Flyktningdiakon</t>
  </si>
  <si>
    <t>Prosjekt Søreide</t>
  </si>
  <si>
    <t>Diakon Laksevåg/Nygård</t>
  </si>
  <si>
    <t>Diakon Fana</t>
  </si>
  <si>
    <t>Diakon Haukås/Ytre Arna</t>
  </si>
  <si>
    <t>Diakon Birkeland</t>
  </si>
  <si>
    <t>Diakon Åsane</t>
  </si>
  <si>
    <t>Diakon Skjold</t>
  </si>
  <si>
    <t>Diakon Storetveit</t>
  </si>
  <si>
    <t>xxxx xx x2978</t>
  </si>
  <si>
    <t>SUM katekettilskudd Bkf</t>
  </si>
  <si>
    <t>Kateket Loddefjord</t>
  </si>
  <si>
    <t>Kateket Olsvik</t>
  </si>
  <si>
    <t>Kyrkjelydsped. Fyllingsdalen/ Sælen</t>
  </si>
  <si>
    <t>Kateket Storetveit/Bønes</t>
  </si>
  <si>
    <t>Kateket Skjold</t>
  </si>
  <si>
    <t>Kateket Birkeland</t>
  </si>
  <si>
    <t>Kateket Åsane</t>
  </si>
  <si>
    <t>Kateket Arna</t>
  </si>
  <si>
    <t>Kyrkjelydsped./kateket Fana</t>
  </si>
  <si>
    <t>Alver kykjelege fellesråd</t>
  </si>
  <si>
    <t>xxxx xx x9545</t>
  </si>
  <si>
    <t>Diakon Meland</t>
  </si>
  <si>
    <t>Diakon Radøy, 60% stilling</t>
  </si>
  <si>
    <t>Kyrkjemusikk Bergen domkirke</t>
  </si>
  <si>
    <t>Øygarden kyrkjelege fellesråd</t>
  </si>
  <si>
    <t>xxxx xx x6515</t>
  </si>
  <si>
    <t>Diakonimedarbeider Sund, 80%</t>
  </si>
  <si>
    <t>Diakon Fjell</t>
  </si>
  <si>
    <t>Kateket Fjell</t>
  </si>
  <si>
    <t>Diakon Kirkens bymisjon i Bergen</t>
  </si>
  <si>
    <t>xxxx xx x8408</t>
  </si>
  <si>
    <t>Kirkens bymisjon</t>
  </si>
  <si>
    <t>Voss kyrkjelege fellesråd</t>
  </si>
  <si>
    <t>xxxx xx x5293</t>
  </si>
  <si>
    <t>Diakon Voss</t>
  </si>
  <si>
    <t>Askøy kirkelige fellesråd</t>
  </si>
  <si>
    <t>xxxx xx x9970</t>
  </si>
  <si>
    <t>2 x diakon Askøy</t>
  </si>
  <si>
    <t>Kateket Askøy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</si>
</sst>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1" xfId="0" applyBorder="1"/>
    <xf numFmtId="0" fontId="3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4" fontId="0" fillId="0" borderId="0" xfId="0" applyNumberFormat="1"/>
    <xf numFmtId="0" fontId="3" fillId="4" borderId="0" xfId="0" applyFont="1" applyFill="1"/>
    <xf numFmtId="0" fontId="0" fillId="4" borderId="0" xfId="0" applyFill="1"/>
    <xf numFmtId="164" fontId="0" fillId="4" borderId="0" xfId="1" applyNumberFormat="1" applyFont="1" applyFill="1"/>
    <xf numFmtId="14" fontId="0" fillId="4" borderId="0" xfId="0" applyNumberFormat="1" applyFill="1"/>
    <xf numFmtId="164" fontId="2" fillId="3" borderId="1" xfId="1" applyNumberFormat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4" fillId="5" borderId="0" xfId="0" applyFont="1" applyFill="1"/>
    <xf numFmtId="3" fontId="0" fillId="0" borderId="1" xfId="0" applyNumberFormat="1" applyBorder="1" applyAlignment="1">
      <alignment horizontal="center"/>
    </xf>
    <xf numFmtId="0" fontId="0" fillId="6" borderId="1" xfId="0" applyFill="1" applyBorder="1"/>
    <xf numFmtId="164" fontId="1" fillId="6" borderId="1" xfId="1" applyNumberFormat="1" applyFont="1" applyFill="1" applyBorder="1" applyAlignment="1">
      <alignment wrapText="1"/>
    </xf>
    <xf numFmtId="14" fontId="0" fillId="6" borderId="1" xfId="0" applyNumberFormat="1" applyFont="1" applyFill="1" applyBorder="1" applyAlignment="1">
      <alignment wrapText="1"/>
    </xf>
    <xf numFmtId="164" fontId="2" fillId="7" borderId="1" xfId="1" applyNumberFormat="1" applyFont="1" applyFill="1" applyBorder="1" applyAlignment="1">
      <alignment wrapText="1"/>
    </xf>
    <xf numFmtId="14" fontId="2" fillId="7" borderId="1" xfId="0" applyNumberFormat="1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164" fontId="1" fillId="7" borderId="1" xfId="1" applyNumberFormat="1" applyFont="1" applyFill="1" applyBorder="1" applyAlignment="1">
      <alignment wrapText="1"/>
    </xf>
    <xf numFmtId="14" fontId="0" fillId="7" borderId="1" xfId="0" applyNumberFormat="1" applyFont="1" applyFill="1" applyBorder="1" applyAlignment="1">
      <alignment wrapText="1"/>
    </xf>
    <xf numFmtId="0" fontId="0" fillId="7" borderId="1" xfId="0" applyFill="1" applyBorder="1"/>
    <xf numFmtId="3" fontId="0" fillId="7" borderId="1" xfId="0" applyNumberFormat="1" applyFill="1" applyBorder="1" applyAlignment="1">
      <alignment horizontal="center"/>
    </xf>
    <xf numFmtId="164" fontId="1" fillId="6" borderId="2" xfId="1" applyNumberFormat="1" applyFont="1" applyFill="1" applyBorder="1" applyAlignment="1">
      <alignment wrapText="1"/>
    </xf>
    <xf numFmtId="14" fontId="0" fillId="0" borderId="1" xfId="0" applyNumberFormat="1" applyBorder="1"/>
    <xf numFmtId="0" fontId="0" fillId="0" borderId="1" xfId="0" applyFill="1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164" fontId="1" fillId="6" borderId="3" xfId="1" applyNumberFormat="1" applyFont="1" applyFill="1" applyBorder="1" applyAlignment="1">
      <alignment wrapText="1"/>
    </xf>
    <xf numFmtId="164" fontId="2" fillId="0" borderId="1" xfId="1" applyNumberFormat="1" applyFont="1" applyBorder="1"/>
    <xf numFmtId="14" fontId="2" fillId="0" borderId="1" xfId="0" applyNumberFormat="1" applyFont="1" applyBorder="1"/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5" xfId="0" applyBorder="1"/>
    <xf numFmtId="3" fontId="6" fillId="6" borderId="1" xfId="0" applyNumberFormat="1" applyFont="1" applyFill="1" applyBorder="1" applyAlignment="1">
      <alignment horizontal="center"/>
    </xf>
    <xf numFmtId="0" fontId="7" fillId="6" borderId="2" xfId="0" applyFont="1" applyFill="1" applyBorder="1"/>
    <xf numFmtId="164" fontId="0" fillId="7" borderId="1" xfId="1" applyNumberFormat="1" applyFont="1" applyFill="1" applyBorder="1"/>
    <xf numFmtId="14" fontId="0" fillId="7" borderId="1" xfId="0" applyNumberFormat="1" applyFill="1" applyBorder="1"/>
    <xf numFmtId="0" fontId="4" fillId="5" borderId="1" xfId="0" applyFont="1" applyFill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64FD-12AF-4943-82E3-217703963736}">
  <sheetPr>
    <pageSetUpPr fitToPage="1"/>
  </sheetPr>
  <dimension ref="A1:H52"/>
  <sheetViews>
    <sheetView tabSelected="1" workbookViewId="0">
      <selection activeCell="M21" sqref="M21"/>
    </sheetView>
  </sheetViews>
  <sheetFormatPr baseColWidth="10" defaultColWidth="11.44140625" defaultRowHeight="14.4" x14ac:dyDescent="0.3"/>
  <cols>
    <col min="1" max="1" width="31" customWidth="1"/>
    <col min="2" max="2" width="12.33203125" bestFit="1" customWidth="1"/>
    <col min="3" max="3" width="13.109375" bestFit="1" customWidth="1"/>
    <col min="4" max="4" width="32.88671875" customWidth="1"/>
    <col min="5" max="5" width="12.6640625" style="4" bestFit="1" customWidth="1"/>
    <col min="6" max="6" width="18.88671875" style="4" customWidth="1"/>
    <col min="7" max="7" width="13.5546875" style="4" customWidth="1"/>
    <col min="8" max="8" width="11.44140625" style="6"/>
  </cols>
  <sheetData>
    <row r="1" spans="1:8" ht="23.4" x14ac:dyDescent="0.45">
      <c r="A1" s="7" t="s">
        <v>29</v>
      </c>
      <c r="B1" s="8"/>
      <c r="C1" s="8"/>
      <c r="D1" s="8"/>
      <c r="E1" s="9"/>
      <c r="F1" s="9"/>
      <c r="G1" s="9"/>
      <c r="H1" s="10"/>
    </row>
    <row r="2" spans="1:8" ht="13.5" customHeight="1" x14ac:dyDescent="0.45">
      <c r="A2" s="3"/>
    </row>
    <row r="3" spans="1:8" ht="15.6" x14ac:dyDescent="0.3">
      <c r="A3" s="15" t="s">
        <v>0</v>
      </c>
      <c r="B3" s="43" t="s">
        <v>1</v>
      </c>
      <c r="C3" s="43"/>
      <c r="D3" s="43"/>
    </row>
    <row r="4" spans="1:8" ht="15.6" x14ac:dyDescent="0.3">
      <c r="A4" s="15" t="s">
        <v>2</v>
      </c>
      <c r="B4" s="43" t="s">
        <v>3</v>
      </c>
      <c r="C4" s="43"/>
      <c r="D4" s="43"/>
    </row>
    <row r="6" spans="1:8" s="14" customFormat="1" ht="28.8" x14ac:dyDescent="0.3">
      <c r="A6" s="1" t="s">
        <v>4</v>
      </c>
      <c r="B6" s="1" t="s">
        <v>5</v>
      </c>
      <c r="C6" s="1" t="s">
        <v>6</v>
      </c>
      <c r="D6" s="1" t="s">
        <v>7</v>
      </c>
      <c r="E6" s="11" t="s">
        <v>30</v>
      </c>
      <c r="F6" s="11" t="s">
        <v>31</v>
      </c>
      <c r="G6" s="12" t="s">
        <v>8</v>
      </c>
      <c r="H6" s="13" t="s">
        <v>9</v>
      </c>
    </row>
    <row r="7" spans="1:8" s="14" customFormat="1" x14ac:dyDescent="0.3">
      <c r="A7" s="17" t="s">
        <v>10</v>
      </c>
      <c r="B7" s="16">
        <v>922708029</v>
      </c>
      <c r="C7" s="17" t="s">
        <v>11</v>
      </c>
      <c r="D7" s="2" t="s">
        <v>12</v>
      </c>
      <c r="E7" s="5">
        <v>400000</v>
      </c>
      <c r="F7" s="18">
        <v>0</v>
      </c>
      <c r="G7" s="18">
        <v>400000</v>
      </c>
      <c r="H7" s="19">
        <v>45019</v>
      </c>
    </row>
    <row r="8" spans="1:8" s="14" customFormat="1" x14ac:dyDescent="0.3">
      <c r="A8" s="2" t="s">
        <v>16</v>
      </c>
      <c r="B8" s="16">
        <v>976996224</v>
      </c>
      <c r="C8" s="2" t="s">
        <v>17</v>
      </c>
      <c r="D8" s="2" t="s">
        <v>18</v>
      </c>
      <c r="E8" s="5">
        <v>400000</v>
      </c>
      <c r="F8" s="18">
        <v>83000</v>
      </c>
      <c r="G8" s="18">
        <f>SUM(E8-F8)</f>
        <v>317000</v>
      </c>
      <c r="H8" s="19">
        <v>45019</v>
      </c>
    </row>
    <row r="9" spans="1:8" s="14" customFormat="1" x14ac:dyDescent="0.3">
      <c r="A9" s="2" t="s">
        <v>19</v>
      </c>
      <c r="B9" s="16">
        <v>922620768</v>
      </c>
      <c r="C9" s="2" t="s">
        <v>20</v>
      </c>
      <c r="D9" s="2" t="s">
        <v>21</v>
      </c>
      <c r="E9" s="5">
        <v>710000</v>
      </c>
      <c r="F9" s="18">
        <v>0</v>
      </c>
      <c r="G9" s="18">
        <f>SUM(E9-F9)</f>
        <v>710000</v>
      </c>
      <c r="H9" s="19">
        <v>45019</v>
      </c>
    </row>
    <row r="10" spans="1:8" s="14" customFormat="1" x14ac:dyDescent="0.3">
      <c r="A10" s="2" t="s">
        <v>32</v>
      </c>
      <c r="B10" s="16">
        <v>876995182</v>
      </c>
      <c r="C10" s="2" t="s">
        <v>33</v>
      </c>
      <c r="D10" s="2" t="s">
        <v>34</v>
      </c>
      <c r="E10" s="5">
        <v>640000</v>
      </c>
      <c r="F10" s="18">
        <v>0</v>
      </c>
      <c r="G10" s="18">
        <f>SUM(E10-F10)</f>
        <v>640000</v>
      </c>
      <c r="H10" s="19">
        <v>45019</v>
      </c>
    </row>
    <row r="11" spans="1:8" s="14" customFormat="1" x14ac:dyDescent="0.3">
      <c r="A11" s="22"/>
      <c r="B11" s="22"/>
      <c r="C11" s="22"/>
      <c r="D11" s="22"/>
      <c r="E11" s="23"/>
      <c r="F11" s="23"/>
      <c r="G11" s="23"/>
      <c r="H11" s="24"/>
    </row>
    <row r="12" spans="1:8" s="14" customFormat="1" x14ac:dyDescent="0.3">
      <c r="A12" s="17" t="s">
        <v>23</v>
      </c>
      <c r="B12" s="16">
        <v>922249873</v>
      </c>
      <c r="C12" s="17" t="s">
        <v>24</v>
      </c>
      <c r="D12" s="17" t="s">
        <v>25</v>
      </c>
      <c r="E12" s="5">
        <v>400000</v>
      </c>
      <c r="F12" s="18">
        <v>0</v>
      </c>
      <c r="G12" s="18">
        <f t="shared" ref="G12" si="0">SUM(E12-F12)</f>
        <v>400000</v>
      </c>
      <c r="H12" s="19">
        <v>45051</v>
      </c>
    </row>
    <row r="13" spans="1:8" s="14" customFormat="1" x14ac:dyDescent="0.3">
      <c r="A13" s="2" t="s">
        <v>13</v>
      </c>
      <c r="B13" s="16">
        <v>921865686</v>
      </c>
      <c r="C13" s="2" t="s">
        <v>14</v>
      </c>
      <c r="D13" s="2" t="s">
        <v>15</v>
      </c>
      <c r="E13" s="18">
        <v>400000</v>
      </c>
      <c r="F13" s="18">
        <v>0</v>
      </c>
      <c r="G13" s="18">
        <f t="shared" ref="G13:G15" si="1">SUM(E13-F13)</f>
        <v>400000</v>
      </c>
      <c r="H13" s="19">
        <v>45051</v>
      </c>
    </row>
    <row r="14" spans="1:8" s="14" customFormat="1" x14ac:dyDescent="0.3">
      <c r="A14" s="2" t="s">
        <v>13</v>
      </c>
      <c r="B14" s="16">
        <v>921865686</v>
      </c>
      <c r="C14" s="2" t="s">
        <v>14</v>
      </c>
      <c r="D14" s="2" t="s">
        <v>35</v>
      </c>
      <c r="E14" s="18">
        <v>400000</v>
      </c>
      <c r="F14" s="18">
        <v>0</v>
      </c>
      <c r="G14" s="18">
        <f t="shared" si="1"/>
        <v>400000</v>
      </c>
      <c r="H14" s="19">
        <v>45051</v>
      </c>
    </row>
    <row r="15" spans="1:8" s="14" customFormat="1" x14ac:dyDescent="0.3">
      <c r="A15" s="2" t="s">
        <v>13</v>
      </c>
      <c r="B15" s="16">
        <v>921865686</v>
      </c>
      <c r="C15" s="2" t="s">
        <v>14</v>
      </c>
      <c r="D15" s="2" t="s">
        <v>22</v>
      </c>
      <c r="E15" s="18">
        <v>710000</v>
      </c>
      <c r="F15" s="18">
        <v>0</v>
      </c>
      <c r="G15" s="18">
        <f t="shared" si="1"/>
        <v>710000</v>
      </c>
      <c r="H15" s="19">
        <v>45051</v>
      </c>
    </row>
    <row r="16" spans="1:8" s="14" customFormat="1" x14ac:dyDescent="0.3">
      <c r="A16" s="2" t="s">
        <v>26</v>
      </c>
      <c r="B16" s="16">
        <v>976995082</v>
      </c>
      <c r="C16" s="2" t="s">
        <v>27</v>
      </c>
      <c r="D16" s="2" t="s">
        <v>28</v>
      </c>
      <c r="E16" s="18">
        <v>710000</v>
      </c>
      <c r="F16" s="18">
        <v>327000</v>
      </c>
      <c r="G16" s="18">
        <f>SUM(E16-F16)</f>
        <v>383000</v>
      </c>
      <c r="H16" s="19">
        <v>45051</v>
      </c>
    </row>
    <row r="17" spans="1:8" s="14" customFormat="1" x14ac:dyDescent="0.3">
      <c r="A17" s="25"/>
      <c r="B17" s="26"/>
      <c r="C17" s="25"/>
      <c r="D17" s="25"/>
      <c r="E17" s="20"/>
      <c r="F17" s="20"/>
      <c r="G17" s="20"/>
      <c r="H17" s="21"/>
    </row>
    <row r="18" spans="1:8" x14ac:dyDescent="0.3">
      <c r="A18" s="2" t="s">
        <v>36</v>
      </c>
      <c r="B18" s="16">
        <v>976994647</v>
      </c>
      <c r="C18" s="2" t="s">
        <v>37</v>
      </c>
      <c r="D18" s="2" t="s">
        <v>38</v>
      </c>
      <c r="E18" s="5">
        <v>400000</v>
      </c>
      <c r="F18" s="5">
        <v>0</v>
      </c>
      <c r="G18" s="18">
        <f t="shared" ref="G18:G39" si="2">SUM(E18-F18)</f>
        <v>400000</v>
      </c>
      <c r="H18" s="28">
        <v>45086</v>
      </c>
    </row>
    <row r="19" spans="1:8" x14ac:dyDescent="0.3">
      <c r="A19" s="2" t="s">
        <v>36</v>
      </c>
      <c r="B19" s="16">
        <v>976994647</v>
      </c>
      <c r="C19" s="2" t="s">
        <v>37</v>
      </c>
      <c r="D19" s="29" t="s">
        <v>39</v>
      </c>
      <c r="E19" s="5">
        <v>640000</v>
      </c>
      <c r="F19" s="5">
        <v>0</v>
      </c>
      <c r="G19" s="27">
        <f t="shared" si="2"/>
        <v>640000</v>
      </c>
      <c r="H19" s="28">
        <v>45086</v>
      </c>
    </row>
    <row r="20" spans="1:8" x14ac:dyDescent="0.3">
      <c r="A20" s="17" t="s">
        <v>40</v>
      </c>
      <c r="B20" s="16">
        <v>976996690</v>
      </c>
      <c r="C20" s="17" t="s">
        <v>41</v>
      </c>
      <c r="D20" s="2" t="s">
        <v>42</v>
      </c>
      <c r="E20" s="4">
        <v>200000</v>
      </c>
      <c r="F20" s="4">
        <v>11000</v>
      </c>
      <c r="G20" s="32">
        <f t="shared" si="2"/>
        <v>189000</v>
      </c>
      <c r="H20" s="28">
        <v>45086</v>
      </c>
    </row>
    <row r="21" spans="1:8" x14ac:dyDescent="0.3">
      <c r="A21" s="2" t="s">
        <v>44</v>
      </c>
      <c r="B21" s="16"/>
      <c r="C21" s="2"/>
      <c r="D21" s="2" t="s">
        <v>53</v>
      </c>
      <c r="E21" s="5">
        <v>400000</v>
      </c>
      <c r="F21" s="5">
        <v>370000</v>
      </c>
      <c r="G21" s="18">
        <f t="shared" si="2"/>
        <v>30000</v>
      </c>
      <c r="H21" s="28"/>
    </row>
    <row r="22" spans="1:8" x14ac:dyDescent="0.3">
      <c r="A22" s="2" t="s">
        <v>44</v>
      </c>
      <c r="B22" s="16"/>
      <c r="C22" s="2"/>
      <c r="D22" s="2" t="s">
        <v>52</v>
      </c>
      <c r="E22" s="5">
        <v>400000</v>
      </c>
      <c r="F22" s="5">
        <v>10000</v>
      </c>
      <c r="G22" s="18">
        <f t="shared" si="2"/>
        <v>390000</v>
      </c>
      <c r="H22" s="28"/>
    </row>
    <row r="23" spans="1:8" x14ac:dyDescent="0.3">
      <c r="A23" s="2" t="s">
        <v>44</v>
      </c>
      <c r="B23" s="16"/>
      <c r="C23" s="2"/>
      <c r="D23" s="2" t="s">
        <v>51</v>
      </c>
      <c r="E23" s="5">
        <v>400000</v>
      </c>
      <c r="F23" s="5">
        <v>0</v>
      </c>
      <c r="G23" s="18">
        <f t="shared" si="2"/>
        <v>400000</v>
      </c>
      <c r="H23" s="28"/>
    </row>
    <row r="24" spans="1:8" x14ac:dyDescent="0.3">
      <c r="A24" s="2" t="s">
        <v>44</v>
      </c>
      <c r="B24" s="16"/>
      <c r="C24" s="2"/>
      <c r="D24" s="2" t="s">
        <v>50</v>
      </c>
      <c r="E24" s="5">
        <v>400000</v>
      </c>
      <c r="F24" s="5">
        <v>6000</v>
      </c>
      <c r="G24" s="18">
        <f t="shared" si="2"/>
        <v>394000</v>
      </c>
      <c r="H24" s="28"/>
    </row>
    <row r="25" spans="1:8" x14ac:dyDescent="0.3">
      <c r="A25" s="2" t="s">
        <v>44</v>
      </c>
      <c r="B25" s="16"/>
      <c r="C25" s="2"/>
      <c r="D25" s="2" t="s">
        <v>49</v>
      </c>
      <c r="E25" s="5">
        <v>400000</v>
      </c>
      <c r="F25" s="5">
        <v>178000</v>
      </c>
      <c r="G25" s="18">
        <f t="shared" si="2"/>
        <v>222000</v>
      </c>
      <c r="H25" s="28"/>
    </row>
    <row r="26" spans="1:8" x14ac:dyDescent="0.3">
      <c r="A26" s="2" t="s">
        <v>44</v>
      </c>
      <c r="B26" s="16"/>
      <c r="C26" s="2"/>
      <c r="D26" s="2" t="s">
        <v>48</v>
      </c>
      <c r="E26" s="5">
        <v>400000</v>
      </c>
      <c r="F26" s="5">
        <v>0</v>
      </c>
      <c r="G26" s="5">
        <f t="shared" si="2"/>
        <v>400000</v>
      </c>
      <c r="H26" s="28"/>
    </row>
    <row r="27" spans="1:8" x14ac:dyDescent="0.3">
      <c r="A27" s="2" t="s">
        <v>44</v>
      </c>
      <c r="B27" s="16"/>
      <c r="C27" s="2"/>
      <c r="D27" s="2" t="s">
        <v>47</v>
      </c>
      <c r="E27" s="5">
        <v>400000</v>
      </c>
      <c r="F27" s="5">
        <v>88000</v>
      </c>
      <c r="G27" s="5">
        <f t="shared" si="2"/>
        <v>312000</v>
      </c>
      <c r="H27" s="28"/>
    </row>
    <row r="28" spans="1:8" x14ac:dyDescent="0.3">
      <c r="A28" s="2" t="s">
        <v>44</v>
      </c>
      <c r="B28" s="16"/>
      <c r="C28" s="2"/>
      <c r="D28" s="2" t="s">
        <v>46</v>
      </c>
      <c r="E28" s="5">
        <v>0</v>
      </c>
      <c r="F28" s="5">
        <v>49000</v>
      </c>
      <c r="G28" s="5">
        <f t="shared" si="2"/>
        <v>-49000</v>
      </c>
      <c r="H28" s="28"/>
    </row>
    <row r="29" spans="1:8" x14ac:dyDescent="0.3">
      <c r="A29" s="2" t="s">
        <v>44</v>
      </c>
      <c r="B29" s="16"/>
      <c r="C29" s="2"/>
      <c r="D29" s="2" t="s">
        <v>45</v>
      </c>
      <c r="E29" s="5">
        <v>200000</v>
      </c>
      <c r="F29" s="5">
        <v>0</v>
      </c>
      <c r="G29" s="5">
        <f t="shared" si="2"/>
        <v>200000</v>
      </c>
      <c r="H29" s="28"/>
    </row>
    <row r="30" spans="1:8" x14ac:dyDescent="0.3">
      <c r="A30" s="30" t="s">
        <v>44</v>
      </c>
      <c r="B30" s="31">
        <v>976994434</v>
      </c>
      <c r="C30" s="30" t="s">
        <v>54</v>
      </c>
      <c r="D30" s="30" t="s">
        <v>43</v>
      </c>
      <c r="E30" s="33">
        <f>SUM(E21:E29)</f>
        <v>3000000</v>
      </c>
      <c r="F30" s="33">
        <f>SUM(F21:F29)</f>
        <v>701000</v>
      </c>
      <c r="G30" s="33">
        <f>SUM(G21:G29)</f>
        <v>2299000</v>
      </c>
      <c r="H30" s="34">
        <v>45086</v>
      </c>
    </row>
    <row r="31" spans="1:8" x14ac:dyDescent="0.3">
      <c r="A31" s="2" t="s">
        <v>44</v>
      </c>
      <c r="B31" s="16"/>
      <c r="C31" s="2"/>
      <c r="D31" s="2" t="s">
        <v>63</v>
      </c>
      <c r="E31" s="5">
        <v>710000</v>
      </c>
      <c r="F31" s="5">
        <v>0</v>
      </c>
      <c r="G31" s="5">
        <f t="shared" si="2"/>
        <v>710000</v>
      </c>
      <c r="H31" s="28"/>
    </row>
    <row r="32" spans="1:8" x14ac:dyDescent="0.3">
      <c r="A32" s="2" t="s">
        <v>44</v>
      </c>
      <c r="B32" s="16"/>
      <c r="C32" s="2"/>
      <c r="D32" s="2" t="s">
        <v>62</v>
      </c>
      <c r="E32" s="5">
        <v>710000</v>
      </c>
      <c r="F32" s="5">
        <v>0</v>
      </c>
      <c r="G32" s="5">
        <f t="shared" si="2"/>
        <v>710000</v>
      </c>
      <c r="H32" s="28"/>
    </row>
    <row r="33" spans="1:8" x14ac:dyDescent="0.3">
      <c r="A33" s="2" t="s">
        <v>44</v>
      </c>
      <c r="B33" s="16"/>
      <c r="C33" s="2"/>
      <c r="D33" s="2" t="s">
        <v>64</v>
      </c>
      <c r="E33" s="5">
        <v>710000</v>
      </c>
      <c r="F33" s="5">
        <v>0</v>
      </c>
      <c r="G33" s="5">
        <f t="shared" si="2"/>
        <v>710000</v>
      </c>
      <c r="H33" s="28"/>
    </row>
    <row r="34" spans="1:8" x14ac:dyDescent="0.3">
      <c r="A34" s="2" t="s">
        <v>44</v>
      </c>
      <c r="B34" s="16"/>
      <c r="C34" s="2"/>
      <c r="D34" s="2" t="s">
        <v>61</v>
      </c>
      <c r="E34" s="5">
        <v>710000</v>
      </c>
      <c r="F34" s="5">
        <v>0</v>
      </c>
      <c r="G34" s="5">
        <f t="shared" si="2"/>
        <v>710000</v>
      </c>
      <c r="H34" s="28"/>
    </row>
    <row r="35" spans="1:8" x14ac:dyDescent="0.3">
      <c r="A35" s="2" t="s">
        <v>44</v>
      </c>
      <c r="B35" s="16"/>
      <c r="C35" s="2"/>
      <c r="D35" s="2" t="s">
        <v>60</v>
      </c>
      <c r="E35" s="5">
        <v>710000</v>
      </c>
      <c r="F35" s="5">
        <v>0</v>
      </c>
      <c r="G35" s="5">
        <f t="shared" si="2"/>
        <v>710000</v>
      </c>
      <c r="H35" s="28"/>
    </row>
    <row r="36" spans="1:8" x14ac:dyDescent="0.3">
      <c r="A36" s="2" t="s">
        <v>44</v>
      </c>
      <c r="B36" s="16"/>
      <c r="C36" s="2"/>
      <c r="D36" s="2" t="s">
        <v>59</v>
      </c>
      <c r="E36" s="5">
        <v>710000</v>
      </c>
      <c r="F36" s="5">
        <v>0</v>
      </c>
      <c r="G36" s="5">
        <f t="shared" si="2"/>
        <v>710000</v>
      </c>
      <c r="H36" s="28"/>
    </row>
    <row r="37" spans="1:8" x14ac:dyDescent="0.3">
      <c r="A37" s="2" t="s">
        <v>44</v>
      </c>
      <c r="B37" s="16"/>
      <c r="C37" s="2"/>
      <c r="D37" s="2" t="s">
        <v>58</v>
      </c>
      <c r="E37" s="5">
        <v>640000</v>
      </c>
      <c r="F37" s="5">
        <v>0</v>
      </c>
      <c r="G37" s="5">
        <f t="shared" si="2"/>
        <v>640000</v>
      </c>
      <c r="H37" s="28"/>
    </row>
    <row r="38" spans="1:8" x14ac:dyDescent="0.3">
      <c r="A38" s="2" t="s">
        <v>44</v>
      </c>
      <c r="B38" s="16"/>
      <c r="C38" s="2"/>
      <c r="D38" s="2" t="s">
        <v>57</v>
      </c>
      <c r="E38" s="5">
        <v>710000</v>
      </c>
      <c r="F38" s="5">
        <v>0</v>
      </c>
      <c r="G38" s="5">
        <f t="shared" si="2"/>
        <v>710000</v>
      </c>
      <c r="H38" s="28"/>
    </row>
    <row r="39" spans="1:8" x14ac:dyDescent="0.3">
      <c r="A39" s="2" t="s">
        <v>44</v>
      </c>
      <c r="B39" s="16"/>
      <c r="C39" s="2"/>
      <c r="D39" s="2" t="s">
        <v>56</v>
      </c>
      <c r="E39" s="5">
        <v>640000</v>
      </c>
      <c r="F39" s="5">
        <v>52000</v>
      </c>
      <c r="G39" s="5">
        <f t="shared" si="2"/>
        <v>588000</v>
      </c>
      <c r="H39" s="28"/>
    </row>
    <row r="40" spans="1:8" x14ac:dyDescent="0.3">
      <c r="A40" s="30" t="s">
        <v>44</v>
      </c>
      <c r="B40" s="31">
        <v>976994434</v>
      </c>
      <c r="C40" s="30" t="s">
        <v>54</v>
      </c>
      <c r="D40" s="30" t="s">
        <v>55</v>
      </c>
      <c r="E40" s="33">
        <f>SUM(E31:E39)</f>
        <v>6250000</v>
      </c>
      <c r="F40" s="33">
        <f>SUM(F31:F39)</f>
        <v>52000</v>
      </c>
      <c r="G40" s="33">
        <f>SUM(G31:G39)</f>
        <v>6198000</v>
      </c>
      <c r="H40" s="34">
        <v>45086</v>
      </c>
    </row>
    <row r="41" spans="1:8" x14ac:dyDescent="0.3">
      <c r="A41" s="35" t="s">
        <v>44</v>
      </c>
      <c r="B41" s="36">
        <v>976994434</v>
      </c>
      <c r="C41" s="35" t="s">
        <v>54</v>
      </c>
      <c r="D41" s="37" t="s">
        <v>69</v>
      </c>
      <c r="E41" s="5">
        <v>160000</v>
      </c>
      <c r="F41" s="5">
        <v>0</v>
      </c>
      <c r="G41" s="5">
        <v>160000</v>
      </c>
      <c r="H41" s="28">
        <v>45086</v>
      </c>
    </row>
    <row r="42" spans="1:8" x14ac:dyDescent="0.3">
      <c r="A42" s="2" t="s">
        <v>65</v>
      </c>
      <c r="B42" s="16">
        <v>923026150</v>
      </c>
      <c r="C42" s="2" t="s">
        <v>66</v>
      </c>
      <c r="D42" s="38" t="s">
        <v>67</v>
      </c>
      <c r="E42" s="5">
        <v>200000</v>
      </c>
      <c r="F42" s="5">
        <v>0</v>
      </c>
      <c r="G42" s="5">
        <f t="shared" ref="G42:G52" si="3">SUM(E42-F42)</f>
        <v>200000</v>
      </c>
      <c r="H42" s="28">
        <v>45086</v>
      </c>
    </row>
    <row r="43" spans="1:8" x14ac:dyDescent="0.3">
      <c r="A43" s="2" t="s">
        <v>65</v>
      </c>
      <c r="B43" s="16">
        <v>923026150</v>
      </c>
      <c r="C43" s="2" t="s">
        <v>66</v>
      </c>
      <c r="D43" s="38" t="s">
        <v>68</v>
      </c>
      <c r="E43" s="5">
        <v>240000</v>
      </c>
      <c r="F43" s="5">
        <v>25000</v>
      </c>
      <c r="G43" s="5">
        <f t="shared" si="3"/>
        <v>215000</v>
      </c>
      <c r="H43" s="28">
        <v>45086</v>
      </c>
    </row>
    <row r="44" spans="1:8" x14ac:dyDescent="0.3">
      <c r="A44" s="2" t="s">
        <v>70</v>
      </c>
      <c r="B44" s="39">
        <v>976995430</v>
      </c>
      <c r="C44" s="2" t="s">
        <v>71</v>
      </c>
      <c r="D44" s="37" t="s">
        <v>73</v>
      </c>
      <c r="E44" s="4">
        <v>400000</v>
      </c>
      <c r="F44" s="4">
        <v>0</v>
      </c>
      <c r="G44" s="5">
        <f t="shared" si="3"/>
        <v>400000</v>
      </c>
      <c r="H44" s="28">
        <v>45086</v>
      </c>
    </row>
    <row r="45" spans="1:8" x14ac:dyDescent="0.3">
      <c r="A45" s="2" t="s">
        <v>70</v>
      </c>
      <c r="B45" s="39">
        <v>976995430</v>
      </c>
      <c r="C45" s="2" t="s">
        <v>71</v>
      </c>
      <c r="D45" s="2" t="s">
        <v>72</v>
      </c>
      <c r="E45" s="5">
        <v>320000</v>
      </c>
      <c r="F45" s="5">
        <v>12000</v>
      </c>
      <c r="G45" s="5">
        <f>SUM(E45-F45)</f>
        <v>308000</v>
      </c>
      <c r="H45" s="28">
        <v>45086</v>
      </c>
    </row>
    <row r="46" spans="1:8" x14ac:dyDescent="0.3">
      <c r="A46" s="2" t="s">
        <v>70</v>
      </c>
      <c r="B46" s="16">
        <v>976995430</v>
      </c>
      <c r="C46" s="2" t="s">
        <v>71</v>
      </c>
      <c r="D46" s="2" t="s">
        <v>74</v>
      </c>
      <c r="E46" s="5">
        <v>710000</v>
      </c>
      <c r="F46" s="5">
        <v>0</v>
      </c>
      <c r="G46" s="5">
        <f t="shared" si="3"/>
        <v>710000</v>
      </c>
      <c r="H46" s="28">
        <v>45086</v>
      </c>
    </row>
    <row r="47" spans="1:8" x14ac:dyDescent="0.3">
      <c r="A47" s="40" t="s">
        <v>77</v>
      </c>
      <c r="B47" s="16">
        <v>979493819</v>
      </c>
      <c r="C47" s="17" t="s">
        <v>76</v>
      </c>
      <c r="D47" s="2" t="s">
        <v>75</v>
      </c>
      <c r="E47" s="5">
        <v>400000</v>
      </c>
      <c r="F47" s="5">
        <v>54000</v>
      </c>
      <c r="G47" s="5">
        <f t="shared" si="3"/>
        <v>346000</v>
      </c>
      <c r="H47" s="28">
        <v>45086</v>
      </c>
    </row>
    <row r="48" spans="1:8" x14ac:dyDescent="0.3">
      <c r="A48" s="25"/>
      <c r="B48" s="25"/>
      <c r="C48" s="25"/>
      <c r="D48" s="25"/>
      <c r="E48" s="41"/>
      <c r="F48" s="41"/>
      <c r="G48" s="41"/>
      <c r="H48" s="42"/>
    </row>
    <row r="49" spans="1:8" x14ac:dyDescent="0.3">
      <c r="A49" s="29" t="s">
        <v>78</v>
      </c>
      <c r="B49" s="16">
        <v>976995031</v>
      </c>
      <c r="C49" s="29" t="s">
        <v>79</v>
      </c>
      <c r="D49" s="29" t="s">
        <v>80</v>
      </c>
      <c r="E49" s="5">
        <v>400000</v>
      </c>
      <c r="F49" s="5">
        <v>63000</v>
      </c>
      <c r="G49" s="5">
        <f t="shared" si="3"/>
        <v>337000</v>
      </c>
      <c r="H49" s="28">
        <v>45107</v>
      </c>
    </row>
    <row r="50" spans="1:8" x14ac:dyDescent="0.3">
      <c r="A50" s="25"/>
      <c r="B50" s="25"/>
      <c r="C50" s="25"/>
      <c r="D50" s="25"/>
      <c r="E50" s="41"/>
      <c r="F50" s="41"/>
      <c r="G50" s="41"/>
      <c r="H50" s="42"/>
    </row>
    <row r="51" spans="1:8" x14ac:dyDescent="0.3">
      <c r="A51" s="2" t="s">
        <v>81</v>
      </c>
      <c r="B51" s="16">
        <v>976995252</v>
      </c>
      <c r="C51" s="2" t="s">
        <v>82</v>
      </c>
      <c r="D51" s="29" t="s">
        <v>83</v>
      </c>
      <c r="E51" s="5">
        <v>800000</v>
      </c>
      <c r="F51" s="5">
        <v>0</v>
      </c>
      <c r="G51" s="5">
        <f t="shared" si="3"/>
        <v>800000</v>
      </c>
      <c r="H51" s="28">
        <v>45149</v>
      </c>
    </row>
    <row r="52" spans="1:8" x14ac:dyDescent="0.3">
      <c r="A52" s="2" t="s">
        <v>81</v>
      </c>
      <c r="B52" s="16">
        <v>976995252</v>
      </c>
      <c r="C52" s="2" t="s">
        <v>82</v>
      </c>
      <c r="D52" s="17" t="s">
        <v>84</v>
      </c>
      <c r="E52" s="5">
        <v>710000</v>
      </c>
      <c r="F52" s="5">
        <v>0</v>
      </c>
      <c r="G52" s="5">
        <f t="shared" si="3"/>
        <v>710000</v>
      </c>
      <c r="H52" s="28">
        <v>45149</v>
      </c>
    </row>
  </sheetData>
  <mergeCells count="2">
    <mergeCell ref="B3:D3"/>
    <mergeCell ref="B4:D4"/>
  </mergeCells>
  <phoneticPr fontId="5" type="noConversion"/>
  <pageMargins left="0.25" right="0.25" top="0.75" bottom="0.75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8" ma:contentTypeDescription="Opprett et nytt dokument." ma:contentTypeScope="" ma:versionID="7f17ddadcbc25f5fe11dd6edf214dc9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de23d2eda80a5d8d68adeae335207e8d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4B6AB0-363A-493F-9554-7CA81B989E43}"/>
</file>

<file path=customXml/itemProps2.xml><?xml version="1.0" encoding="utf-8"?>
<ds:datastoreItem xmlns:ds="http://schemas.openxmlformats.org/officeDocument/2006/customXml" ds:itemID="{3E1A96CA-4F2A-4A20-B055-295AF068E55E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3.xml><?xml version="1.0" encoding="utf-8"?>
<ds:datastoreItem xmlns:ds="http://schemas.openxmlformats.org/officeDocument/2006/customXml" ds:itemID="{8F19C448-D538-4965-A07A-546D637AF0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Utbet 2022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Lauvold Halvorsen</dc:creator>
  <cp:keywords/>
  <dc:description/>
  <cp:lastModifiedBy>Solfrid Rong</cp:lastModifiedBy>
  <cp:revision/>
  <cp:lastPrinted>2023-08-03T09:04:28Z</cp:lastPrinted>
  <dcterms:created xsi:type="dcterms:W3CDTF">2020-03-20T09:11:37Z</dcterms:created>
  <dcterms:modified xsi:type="dcterms:W3CDTF">2024-01-24T09:49:30Z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