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fileSharing readOnlyRecommended="1"/>
  <workbookPr/>
  <mc:AlternateContent xmlns:mc="http://schemas.openxmlformats.org/markup-compatibility/2006">
    <mc:Choice Requires="x15">
      <x15ac:absPath xmlns:x15ac="http://schemas.microsoft.com/office/spreadsheetml/2010/11/ac" url="https://dennorskekirke.sharepoint.com/sites/konomiTeam/Delte dokumenter/General/Tilskudd - BDR/"/>
    </mc:Choice>
  </mc:AlternateContent>
  <xr:revisionPtr revIDLastSave="33" documentId="8_{230F8E42-C80C-4638-8E66-B2274FFB1479}" xr6:coauthVersionLast="47" xr6:coauthVersionMax="47" xr10:uidLastSave="{29363372-14E5-4EAB-9201-C9EEEBD69B65}"/>
  <bookViews>
    <workbookView xWindow="-108" yWindow="-108" windowWidth="23256" windowHeight="12576" xr2:uid="{00000000-000D-0000-FFFF-FFFF00000000}"/>
  </bookViews>
  <sheets>
    <sheet name="Regnskapsrapport 2022 -Bokmål" sheetId="10" r:id="rId1"/>
    <sheet name="Rekneskapsrapport 2022 -Nynorsk" sheetId="15" r:id="rId2"/>
    <sheet name="EKSEMPEL" sheetId="16" r:id="rId3"/>
  </sheets>
  <definedNames>
    <definedName name="_xlnm.Print_Area" localSheetId="2">EKSEMPEL!$A$1:$G$52</definedName>
    <definedName name="_xlnm.Print_Area" localSheetId="0">'Regnskapsrapport 2022 -Bokmål'!$A$1:$G$52</definedName>
    <definedName name="_xlnm.Print_Area" localSheetId="1">'Rekneskapsrapport 2022 -Nynorsk'!$A$1:$G$52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0" l="1"/>
  <c r="C42" i="15"/>
  <c r="G42" i="16"/>
  <c r="C42" i="16" s="1"/>
  <c r="C34" i="16"/>
  <c r="C25" i="16"/>
  <c r="C19" i="16"/>
  <c r="G42" i="15"/>
  <c r="C34" i="15"/>
  <c r="C25" i="15"/>
  <c r="C19" i="15"/>
  <c r="C34" i="10"/>
  <c r="G42" i="10"/>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<sst xmlns="http://schemas.openxmlformats.org/spreadsheetml/2006/main" count="176" uniqueCount="117">
  <si>
    <t>FØ-versjon 06.01.2023</t>
  </si>
  <si>
    <t>Denne rapportmalen finnes også på Kirkebakken, under Arbeidsstøtte/Administrasjon, økonomi og arkiv/Felles økonomienhet - regnskap.</t>
  </si>
  <si>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</si>
  <si>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r>
      <rPr>
        <b/>
        <i/>
        <sz val="12"/>
        <rFont val="Calibri"/>
        <family val="2"/>
      </rPr>
      <t>Rapportering:</t>
    </r>
    <r>
      <rPr>
        <sz val="11"/>
        <rFont val="Calibri"/>
        <family val="2"/>
      </rPr>
      <t xml:space="preserve">
</t>
    </r>
    <r>
      <rPr>
        <u/>
        <sz val="11"/>
        <rFont val="Calibri"/>
        <family val="2"/>
      </rPr>
      <t xml:space="preserve">Regnskap for det tildelte beløp i 2022 innrapporteres til bispedømmet </t>
    </r>
    <r>
      <rPr>
        <b/>
        <u/>
        <sz val="11"/>
        <rFont val="Calibri"/>
        <family val="2"/>
      </rPr>
      <t>senest 15. mai 2023</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2022 skal leveres innen 15. januar 2023 ved hjelp av det digitale planverktøyet for trosopplæring.</t>
    </r>
  </si>
  <si>
    <t>Rapporteringen gjelder for:</t>
  </si>
  <si>
    <t>kirkelig fellesråd</t>
  </si>
  <si>
    <t>i</t>
  </si>
  <si>
    <t>bispedømme</t>
  </si>
  <si>
    <t>Driftsrapport - Trosopplæringsmidler</t>
  </si>
  <si>
    <t>Referanse til øk.forskrift for sokn i Dnk</t>
  </si>
  <si>
    <t>Regnskap
2022</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</si>
  <si>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</si>
  <si>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</si>
  <si>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</si>
  <si>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</si>
  <si>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</si>
  <si>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</si>
  <si>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</si>
  <si>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</si>
  <si>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</si>
  <si>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</si>
  <si>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</si>
  <si>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</si>
  <si>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</si>
  <si>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</si>
  <si>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</si>
  <si>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</si>
  <si>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</si>
  <si>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</si>
  <si>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</si>
  <si>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</si>
  <si>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</si>
  <si>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</si>
  <si>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</si>
  <si>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</si>
  <si>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Hele IB 2022 av bundet fond skal føres her (tilsvarende UB 2021)</t>
  </si>
  <si>
    <t>Utbetalt tilskudd 2022 fra rettssubjektet Den norske kirke</t>
  </si>
  <si>
    <t>Tilskuddstall og trekk skal samsvare med oversikt som finnes på bispedømmerådets hjemmeside.</t>
  </si>
  <si>
    <t>Evt. utbetalt ekstraordinære trosopplæringsmidler fra rDnk</t>
  </si>
  <si>
    <r>
      <t xml:space="preserve">Evt. fratrekk i 2022 ut fra regnskapsrapport for 2021 </t>
    </r>
    <r>
      <rPr>
        <sz val="11"/>
        <color rgb="FF00B050"/>
        <rFont val="Calibri"/>
        <family val="2"/>
      </rPr>
      <t>(C)</t>
    </r>
  </si>
  <si>
    <r>
      <t xml:space="preserve">= Sum tilskudd og fondsdisposisjoner 2022 </t>
    </r>
    <r>
      <rPr>
        <b/>
        <sz val="11"/>
        <color rgb="FF00B050"/>
        <rFont val="Calibri"/>
        <family val="2"/>
      </rPr>
      <t>(B)</t>
    </r>
  </si>
  <si>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</si>
  <si>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</si>
  <si>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</si>
  <si>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</si>
  <si>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</si>
  <si>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</si>
  <si>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Tilsvarer UB 2022 bundet fond.</t>
  </si>
  <si>
    <t>Grense for overføring av evt mindreforbruk (10 % av tildeling, min. kr. 20.000)</t>
  </si>
  <si>
    <t>Tildeling 2022 (grunnlag for 10 %-grense):</t>
  </si>
  <si>
    <t>Trekkes neste års tildeling</t>
  </si>
  <si>
    <r>
      <t xml:space="preserve">For 2022 kan ubenyttede midler på </t>
    </r>
    <r>
      <rPr>
        <u/>
        <sz val="11"/>
        <rFont val="Calibri"/>
        <family val="2"/>
      </rPr>
      <t xml:space="preserve">inntil </t>
    </r>
    <r>
      <rPr>
        <b/>
        <u/>
        <sz val="11"/>
        <rFont val="Calibri"/>
        <family val="2"/>
      </rPr>
      <t>10 %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2022 avsettes i bundet fond.</t>
    </r>
    <r>
      <rPr>
        <u/>
        <sz val="11"/>
        <rFont val="Calibri"/>
        <family val="2"/>
      </rPr>
      <t xml:space="preserve">
</t>
    </r>
    <r>
      <rPr>
        <sz val="11"/>
        <rFont val="Calibri"/>
        <family val="2"/>
      </rPr>
      <t xml:space="preserve">Det er ikke anledning til å akkumulere mindreforbruk over flere år som utgjør mer enn </t>
    </r>
    <r>
      <rPr>
        <b/>
        <sz val="11"/>
        <rFont val="Calibri"/>
        <family val="2"/>
      </rPr>
      <t>10 %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10 % av tildelingssummen, går automatisk til fratrekk i neste års bevilgning og forvaltes av bispedømmerådet til trosopplæring i bispedømmet. For tilskuddsmottakere med lav tildeling er grensen kr. 20.000,- (gjelder kun 2022), selv om det er mer enn 10 % av tildelingen.
Vi viser til tildelingsbrev fra bispedømmerådet for øvrige vilkår (se bispedømmerådets hjemmeside).</t>
    </r>
  </si>
  <si>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</si>
  <si>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</si>
  <si>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</si>
  <si>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</si>
  <si>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</si>
  <si>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t>Denne rapportmalen ligg også på Kirkebakken, under Arbeidsstøtte/Administrasjon, økonomi og arkiv/Felles økonomienhet - regnskap.</t>
  </si>
  <si>
    <r>
      <rPr>
        <b/>
        <i/>
        <sz val="12"/>
        <color rgb="FF000000"/>
        <rFont val="Calibri"/>
        <family val="2"/>
      </rPr>
      <t xml:space="preserve">Vilkår for tildelinga av trusopplæringsmidlar:
</t>
    </r>
    <r>
      <rPr>
        <u/>
        <sz val="11"/>
        <color rgb="FF000000"/>
        <rFont val="Calibri"/>
        <family val="2"/>
      </rPr>
      <t>Kyrkjeleg fellesråd skal</t>
    </r>
    <r>
      <rPr>
        <sz val="11"/>
        <color rgb="FF000000"/>
        <rFont val="Calibri"/>
        <family val="2"/>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family val="2"/>
      </rPr>
      <t>Kyrkjeleg fellesråd har</t>
    </r>
    <r>
      <rPr>
        <sz val="11"/>
        <color rgb="FF000000"/>
        <rFont val="Calibri"/>
        <family val="2"/>
      </rPr>
      <t xml:space="preserve"> ansvar for at rapportering på rekneskap og aktivitet vert følgd opp i samsvar med fastsatte fristar og rutinar. </t>
    </r>
  </si>
  <si>
    <t>Rapporteringa gjeld for:</t>
  </si>
  <si>
    <t>kyrkjeleg fellesråd</t>
  </si>
  <si>
    <t>bispedøme</t>
  </si>
  <si>
    <t>Driftsrapport - Trusopplæringsmidlar</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</si>
  <si>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</si>
  <si>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</si>
  <si>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</si>
  <si>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</si>
  <si>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</si>
  <si>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</si>
  <si>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</si>
  <si>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</si>
  <si>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</si>
  <si>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</si>
  <si>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</si>
  <si>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</si>
  <si>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</si>
  <si>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</si>
  <si>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</si>
  <si>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Heile IB 2022 av bundet fond skal føres her (tilsvarende UB 2021)</t>
  </si>
  <si>
    <t>Utbetalt tilskot 2022 frå rettssubjektet Den norske kyrkja</t>
  </si>
  <si>
    <t>Tall for tilskot og trekk skal samsvare med oversikt som ein finn på bispedømerådet si heimeside.</t>
  </si>
  <si>
    <t>Evt. utbetalt ekstraordinære tilskot frå rDnk</t>
  </si>
  <si>
    <r>
      <t>Evt. fråtrekk i 2022 ut frå rekneskapsrapport for 2021</t>
    </r>
    <r>
      <rPr>
        <sz val="11"/>
        <color rgb="FF00B050"/>
        <rFont val="Calibri"/>
        <family val="2"/>
      </rPr>
      <t xml:space="preserve"> (C)</t>
    </r>
  </si>
  <si>
    <r>
      <t xml:space="preserve">= Sum tilskot og fondsdisposisjonar 2022 </t>
    </r>
    <r>
      <rPr>
        <b/>
        <sz val="11"/>
        <color rgb="FF00B050"/>
        <rFont val="Calibri"/>
        <family val="2"/>
      </rPr>
      <t>(B)</t>
    </r>
  </si>
  <si>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</si>
  <si>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</si>
  <si>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</si>
  <si>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</si>
  <si>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</si>
  <si>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</si>
  <si>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Vert å trekkja inn på neste års tildeling</t>
  </si>
  <si>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</si>
  <si>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</si>
  <si>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</si>
  <si>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</si>
  <si>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</si>
  <si>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EKSEMPEL-RAPPORT FOR BRUK AV TROSOPPLÆRINGSMIDLER I 2022</t>
  </si>
  <si>
    <t>Vestland</t>
  </si>
  <si>
    <t>Østlandet</t>
  </si>
  <si>
    <t>= Sum driftsinntekter eksl. tilskudd fra rDnk</t>
  </si>
  <si>
    <r>
      <rPr>
        <b/>
        <i/>
        <sz val="12"/>
        <rFont val="Calibri"/>
        <family val="2"/>
      </rPr>
      <t>Rapportering:</t>
    </r>
    <r>
      <rPr>
        <sz val="11"/>
        <rFont val="Calibri"/>
        <family val="2"/>
      </rPr>
      <t xml:space="preserve">
</t>
    </r>
    <r>
      <rPr>
        <u/>
        <sz val="11"/>
        <rFont val="Calibri"/>
        <family val="2"/>
      </rPr>
      <t xml:space="preserve">Regnskap for det tildelte beløp i 2023 innrapporteres til bispedømmet </t>
    </r>
    <r>
      <rPr>
        <b/>
        <u/>
        <sz val="11"/>
        <rFont val="Calibri"/>
        <family val="2"/>
      </rPr>
      <t>senest 15. mai 2024</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2023 skal leveres innen 15. januar 2024 ved hjelp av det digitale planverktøyet for trosopplæring.</t>
    </r>
  </si>
  <si>
    <t>Regnskap
2023</t>
  </si>
  <si>
    <t>Tilsvarer UB 2023 bundet fond.</t>
  </si>
  <si>
    <t>REGNSKAPSRAPPORT FOR BRUK AV TROSOPPLÆRINGSMIDLER I 2023</t>
  </si>
  <si>
    <t>FØ-versjon 14.12.2023</t>
  </si>
  <si>
    <r>
      <t xml:space="preserve">For 2023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2023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</si>
  <si>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t>REKNESKAPSRAPPORT FOR BRUK AV TRUSOPPLÆRINGSMIDLAR I 2023</t>
  </si>
  <si>
    <r>
      <rPr>
        <b/>
        <i/>
        <sz val="12"/>
        <rFont val="Calibri"/>
        <family val="2"/>
      </rPr>
      <t>Rapportering:</t>
    </r>
    <r>
      <rPr>
        <sz val="11"/>
        <rFont val="Calibri"/>
        <family val="2"/>
      </rPr>
      <t xml:space="preserve">
</t>
    </r>
    <r>
      <rPr>
        <u/>
        <sz val="11"/>
        <rFont val="Calibri"/>
        <family val="2"/>
      </rPr>
      <t xml:space="preserve">Rekneskap for tildelt beløp i 2023 skal rapporterast til bispedømet </t>
    </r>
    <r>
      <rPr>
        <b/>
        <u/>
        <sz val="11"/>
        <rFont val="Calibri"/>
        <family val="2"/>
      </rPr>
      <t>seinast 15. mai 2024</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2023 skal leverast innan 15. januar 2024 ved hjelp av det digitale planverktøyet for trusopplæring.</t>
    </r>
  </si>
  <si>
    <t>Rekneskap
2023</t>
  </si>
  <si>
    <t>Tilsvarar UB 2023 bundet fond.</t>
  </si>
  <si>
    <t>Tildeling 2023 (grunnlag for 5 %-grense):</t>
  </si>
  <si>
    <t>Grense for overføring av evt. mindreforbruk (5 % av tildeling, min. kr. 10.000)</t>
  </si>
  <si>
    <r>
      <t xml:space="preserve">For 2023 kan unytta midlar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overførast automatisk til neste budsjettår. </t>
    </r>
    <r>
      <rPr>
        <b/>
        <u/>
        <sz val="11"/>
        <rFont val="Calibri"/>
        <family val="2"/>
      </rPr>
      <t>Unytta midlar i 2023 skal setjast av i bundet fond.</t>
    </r>
    <r>
      <rPr>
        <u/>
        <sz val="11"/>
        <rFont val="Calibri"/>
        <family val="2"/>
      </rPr>
      <t xml:space="preserve">
</t>
    </r>
    <r>
      <rPr>
        <sz val="11"/>
        <rFont val="Calibri"/>
        <family val="2"/>
      </rPr>
      <t>Det er ikkje høve til å akkumulera mindreforbruk over fleire år som utgjer meir enn 5</t>
    </r>
    <r>
      <rPr>
        <b/>
        <sz val="11"/>
        <rFont val="Calibri"/>
        <family val="2"/>
      </rPr>
      <t xml:space="preserve"> %</t>
    </r>
    <r>
      <rPr>
        <sz val="11"/>
        <rFont val="Calibri"/>
        <family val="2"/>
      </rPr>
      <t xml:space="preserve"> av årleg tildeling. Eit mindreforbruk som oppstår grunna eininga har eigne inntekter vil </t>
    </r>
    <r>
      <rPr>
        <u/>
        <sz val="11"/>
        <rFont val="Calibri"/>
        <family val="2"/>
      </rPr>
      <t>ikkje</t>
    </r>
    <r>
      <rPr>
        <sz val="11"/>
        <rFont val="Calibri"/>
        <family val="2"/>
      </rPr>
      <t xml:space="preserve"> gå til fråtrekk i neste års tildeling.
Unytta midlar over 5 % av tildelinga, går automatisk til fråtrekk i neste års tildeling og vert forvalta av bispedømerådet til trusopplæring i bispedømet. For tilskotsmottakarar med låg tildeling er grensa kr. 10.000,-, sjøl om det er meir enn 5 % av tildelinga.
Vi viser til tildelingsbrev frå bispedømerådet for øvrige vilkår (sjå bispedømmerådet si heimeside).</t>
    </r>
  </si>
  <si>
    <t>Grense for overføring av evt mindreforbruk (5 % av tildeling, min. kr. 10.000)</t>
  </si>
  <si>
    <t>Utbetalt tilskudd 2023 fra rettssubjektet Den norske kirke</t>
  </si>
  <si>
    <r>
      <t xml:space="preserve">Evt. fratrekk i 2023 ut fra regnskapsrapport for 2022 </t>
    </r>
    <r>
      <rPr>
        <sz val="11"/>
        <color rgb="FF00B050"/>
        <rFont val="Calibri"/>
        <family val="2"/>
      </rPr>
      <t>(C)</t>
    </r>
  </si>
  <si>
    <t>Hele IB 2023 av bundet fond skal føres her (tilsvarende UB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</si>
</sst>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28">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amily val="2"/>
    </font>
    <font>
      <u/>
      <sz val="11"/>
      <color rgb="FF000000"/>
      <name val="Calibri"/>
      <family val="2"/>
    </font>
    <font>
      <sz val="11"/>
      <color rgb="FF000000"/>
      <name val="Calibri"/>
      <family val="2"/>
    </font>
    <font>
      <sz val="11"/>
      <color rgb="FF00B05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03">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12" fillId="0" borderId="1" xfId="0" applyFont="1" applyBorder="1" applyAlignment="1">
      <alignment horizontal="left"/>
    </xf>
    <xf numFmtId="0" fontId="12" fillId="3" borderId="1" xfId="0" applyFont="1" applyFill="1" applyBorder="1" applyAlignment="1">
      <alignment horizontal="left"/>
    </xf>
    <xf numFmtId="0" fontId="12" fillId="4" borderId="1" xfId="0" applyFont="1" applyFill="1" applyBorder="1" applyAlignment="1">
      <alignment horizontal="left"/>
    </xf>
    <xf numFmtId="0" fontId="12" fillId="0" borderId="1" xfId="0" applyFont="1" applyBorder="1" applyAlignment="1">
      <alignment horizontal="left" vertical="center" wrapText="1"/>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6" fillId="0" borderId="0" xfId="0" applyFont="1" applyAlignment="1">
      <alignment horizontal="center"/>
    </xf>
    <xf numFmtId="0" fontId="13" fillId="6" borderId="0" xfId="0" applyFont="1" applyFill="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1" fillId="2" borderId="1" xfId="0" applyFont="1" applyFill="1" applyBorder="1" applyAlignment="1">
      <alignment horizontal="left" wrapText="1"/>
    </xf>
    <xf numFmtId="0" fontId="11" fillId="5" borderId="1" xfId="0" applyFont="1" applyFill="1" applyBorder="1" applyAlignment="1">
      <alignment horizontal="left"/>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26" fillId="0" borderId="6" xfId="0" applyFont="1" applyBorder="1" applyAlignment="1">
      <alignment horizontal="left" vertical="top" wrapText="1"/>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xf numFmtId="0" fontId="16" fillId="7" borderId="0" xfId="0" applyFont="1" applyFill="1" applyAlignment="1">
      <alignment horizontal="center"/>
    </xf>
    <xf numFmtId="0" fontId="13" fillId="7"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tabSelected="1" topLeftCell="A42" zoomScaleNormal="100" workbookViewId="0">
      <selection activeCell="D30" sqref="D30:G30"/>
    </sheetView>
  </sheetViews>
  <sheetFormatPr baseColWidth="10" defaultColWidth="9.109375" defaultRowHeight="14.4"/>
  <cols>
    <col min="1" max="1" width="59.88671875" style="1" customWidth="1"/>
    <col min="2" max="2" width="15.5546875" style="1" customWidth="1"/>
    <col min="3" max="3" width="15.6640625" style="28" customWidth="1"/>
    <col min="4" max="4" width="15.6640625" style="1" customWidth="1"/>
    <col min="5" max="5" width="10.6640625" style="1" customWidth="1"/>
    <col min="6" max="6" width="14" style="1" customWidth="1"/>
    <col min="7" max="7" width="17.33203125" style="1" customWidth="1"/>
    <col min="8" max="8" width="9.109375" style="1"/>
    <col min="9" max="9" width="15.109375" style="8" bestFit="1" customWidth="1"/>
    <col min="10" max="10" width="9.5546875" style="1" bestFit="1" customWidth="1"/>
    <col min="11" max="11" width="9.109375" style="1"/>
    <col min="12" max="12" width="14" style="1" customWidth="1"/>
    <col min="13" max="16384" width="9.109375" style="1"/>
  </cols>
  <sheetData>
    <row r="1" spans="1:9">
      <c r="A1" s="7" t="s">
        <v>104</v>
      </c>
      <c r="B1"/>
    </row>
    <row r="5" spans="1:9" ht="25.8">
      <c r="A5" s="51" t="s">
        <v>103</v>
      </c>
      <c r="B5" s="51"/>
      <c r="C5" s="51"/>
      <c r="D5" s="51"/>
      <c r="E5" s="51"/>
      <c r="F5" s="51"/>
      <c r="G5" s="51"/>
    </row>
    <row r="6" spans="1:9" ht="15" thickBot="1">
      <c r="A6" s="52" t="s">
        <v>1</v>
      </c>
      <c r="B6" s="52"/>
      <c r="C6" s="52"/>
      <c r="D6" s="52"/>
      <c r="E6" s="52"/>
      <c r="F6" s="52"/>
      <c r="G6" s="52"/>
    </row>
    <row r="7" spans="1:9" ht="115.5" customHeight="1" thickBot="1">
      <c r="A7" s="53" t="s">
        <v>2</v>
      </c>
      <c r="B7" s="54"/>
      <c r="C7" s="54"/>
      <c r="D7" s="54"/>
      <c r="E7" s="54"/>
      <c r="F7" s="54"/>
      <c r="G7" s="55"/>
    </row>
    <row r="8" spans="1:9" ht="15" thickBot="1"/>
    <row r="9" spans="1:9" ht="63.75" customHeight="1" thickBot="1">
      <c r="A9" s="53" t="s">
        <v>100</v>
      </c>
      <c r="B9" s="54"/>
      <c r="C9" s="54"/>
      <c r="D9" s="54"/>
      <c r="E9" s="54"/>
      <c r="F9" s="54"/>
      <c r="G9" s="55"/>
    </row>
    <row r="10" spans="1:9" ht="15" thickBot="1"/>
    <row r="11" spans="1:9" s="12" customFormat="1" ht="21.75" customHeight="1" thickBot="1">
      <c r="A11" s="56" t="s">
        <v>4</v>
      </c>
      <c r="B11" s="58"/>
      <c r="C11" s="58"/>
      <c r="D11" s="58"/>
      <c r="E11" s="59" t="s">
        <v>5</v>
      </c>
      <c r="F11" s="59"/>
      <c r="G11" s="60"/>
      <c r="I11" s="13"/>
    </row>
    <row r="12" spans="1:9" s="12" customFormat="1" ht="21.75" customHeight="1" thickBot="1">
      <c r="A12" s="57"/>
      <c r="B12" s="14" t="s">
        <v>6</v>
      </c>
      <c r="C12" s="61"/>
      <c r="D12" s="62"/>
      <c r="E12" s="59" t="s">
        <v>7</v>
      </c>
      <c r="F12" s="59"/>
      <c r="G12" s="60"/>
      <c r="I12" s="13"/>
    </row>
    <row r="14" spans="1:9" ht="41.4">
      <c r="A14" s="6" t="s">
        <v>8</v>
      </c>
      <c r="B14" s="15" t="s">
        <v>9</v>
      </c>
      <c r="C14" s="29" t="s">
        <v>101</v>
      </c>
      <c r="D14" s="63" t="s">
        <v>11</v>
      </c>
      <c r="E14" s="63"/>
      <c r="F14" s="63"/>
      <c r="G14" s="63"/>
      <c r="I14" s="1"/>
    </row>
    <row r="15" spans="1:9">
      <c r="A15" s="11" t="s">
        <v>12</v>
      </c>
      <c r="B15" s="24"/>
      <c r="C15" s="38" t="s">
        <v>13</v>
      </c>
      <c r="D15" s="64"/>
      <c r="E15" s="64"/>
      <c r="F15" s="64"/>
      <c r="G15" s="64"/>
      <c r="I15" s="1"/>
    </row>
    <row r="16" spans="1:9">
      <c r="A16" s="3" t="s">
        <v>14</v>
      </c>
      <c r="B16" s="16" t="s">
        <v>15</v>
      </c>
      <c r="C16" s="30"/>
      <c r="D16" s="44" t="s">
        <v>16</v>
      </c>
      <c r="E16" s="44"/>
      <c r="F16" s="44"/>
      <c r="G16" s="44"/>
      <c r="I16" s="1"/>
    </row>
    <row r="17" spans="1:9">
      <c r="A17" s="3" t="s">
        <v>17</v>
      </c>
      <c r="B17" s="16" t="s">
        <v>18</v>
      </c>
      <c r="C17" s="30"/>
      <c r="D17" s="44"/>
      <c r="E17" s="44"/>
      <c r="F17" s="44"/>
      <c r="G17" s="44"/>
      <c r="I17" s="1"/>
    </row>
    <row r="18" spans="1:9">
      <c r="A18" s="3" t="s">
        <v>19</v>
      </c>
      <c r="B18" s="22">
        <v>710</v>
      </c>
      <c r="C18" s="30"/>
      <c r="D18" s="44"/>
      <c r="E18" s="44"/>
      <c r="F18" s="44"/>
      <c r="G18" s="44"/>
      <c r="I18" s="1"/>
    </row>
    <row r="19" spans="1:9">
      <c r="A19" s="4" t="s">
        <v>20</v>
      </c>
      <c r="B19" s="4"/>
      <c r="C19" s="31">
        <f>SUM(C16:C18)</f>
        <v>0</v>
      </c>
      <c r="D19" s="45"/>
      <c r="E19" s="45"/>
      <c r="F19" s="45"/>
      <c r="G19" s="45"/>
      <c r="I19" s="1"/>
    </row>
    <row r="20" spans="1:9">
      <c r="A20" s="3"/>
      <c r="B20" s="16"/>
      <c r="C20" s="32"/>
      <c r="D20" s="44"/>
      <c r="E20" s="44"/>
      <c r="F20" s="44"/>
      <c r="G20" s="44"/>
      <c r="I20" s="1"/>
    </row>
    <row r="21" spans="1:9">
      <c r="A21" s="3" t="s">
        <v>21</v>
      </c>
      <c r="B21" s="16" t="s">
        <v>22</v>
      </c>
      <c r="C21" s="30"/>
      <c r="D21" s="44"/>
      <c r="E21" s="44"/>
      <c r="F21" s="44"/>
      <c r="G21" s="44"/>
      <c r="I21" s="1"/>
    </row>
    <row r="22" spans="1:9" customFormat="1">
      <c r="A22" s="3" t="s">
        <v>23</v>
      </c>
      <c r="B22" s="16" t="s">
        <v>24</v>
      </c>
      <c r="C22" s="33"/>
      <c r="D22" s="44"/>
      <c r="E22" s="44"/>
      <c r="F22" s="44"/>
      <c r="G22" s="44"/>
    </row>
    <row r="23" spans="1:9" customFormat="1">
      <c r="A23" s="3" t="s">
        <v>25</v>
      </c>
      <c r="B23" s="22" t="s">
        <v>26</v>
      </c>
      <c r="C23" s="33"/>
      <c r="D23" s="44" t="s">
        <v>27</v>
      </c>
      <c r="E23" s="44"/>
      <c r="F23" s="44"/>
      <c r="G23" s="44"/>
    </row>
    <row r="24" spans="1:9" customFormat="1">
      <c r="A24" s="27" t="s">
        <v>28</v>
      </c>
      <c r="B24" s="22" t="s">
        <v>29</v>
      </c>
      <c r="C24" s="33"/>
      <c r="D24" s="44"/>
      <c r="E24" s="44"/>
      <c r="F24" s="44"/>
      <c r="G24" s="44"/>
    </row>
    <row r="25" spans="1:9">
      <c r="A25" s="4" t="s">
        <v>30</v>
      </c>
      <c r="B25" s="4"/>
      <c r="C25" s="31">
        <f>SUM(C21:C24)</f>
        <v>0</v>
      </c>
      <c r="D25" s="45"/>
      <c r="E25" s="45"/>
      <c r="F25" s="45"/>
      <c r="G25" s="45"/>
      <c r="I25" s="1"/>
    </row>
    <row r="26" spans="1:9">
      <c r="A26" s="4" t="s">
        <v>31</v>
      </c>
      <c r="B26" s="4"/>
      <c r="C26" s="31">
        <f>+C19-C25</f>
        <v>0</v>
      </c>
      <c r="D26" s="45"/>
      <c r="E26" s="45"/>
      <c r="F26" s="45"/>
      <c r="G26" s="45"/>
      <c r="I26" s="1"/>
    </row>
    <row r="27" spans="1:9">
      <c r="A27" s="19"/>
      <c r="B27" s="16"/>
      <c r="C27" s="32"/>
      <c r="D27" s="44"/>
      <c r="E27" s="44"/>
      <c r="F27" s="44"/>
      <c r="G27" s="44"/>
      <c r="I27" s="1"/>
    </row>
    <row r="28" spans="1:9">
      <c r="A28" s="3" t="s">
        <v>32</v>
      </c>
      <c r="B28" s="22">
        <v>940</v>
      </c>
      <c r="C28" s="30"/>
      <c r="D28" s="44" t="s">
        <v>33</v>
      </c>
      <c r="E28" s="44"/>
      <c r="F28" s="44"/>
      <c r="G28" s="44"/>
      <c r="I28" s="1"/>
    </row>
    <row r="29" spans="1:9">
      <c r="A29" s="3" t="s">
        <v>34</v>
      </c>
      <c r="B29" s="22">
        <v>950</v>
      </c>
      <c r="C29" s="30"/>
      <c r="D29" s="44" t="s">
        <v>116</v>
      </c>
      <c r="E29" s="44"/>
      <c r="F29" s="44"/>
      <c r="G29" s="44"/>
      <c r="I29" s="1"/>
    </row>
    <row r="30" spans="1:9">
      <c r="A30" s="3"/>
      <c r="B30" s="22"/>
      <c r="C30" s="30"/>
      <c r="D30" s="48"/>
      <c r="E30" s="49"/>
      <c r="F30" s="49"/>
      <c r="G30" s="50"/>
      <c r="I30" s="1"/>
    </row>
    <row r="31" spans="1:9">
      <c r="A31" s="3" t="s">
        <v>114</v>
      </c>
      <c r="B31" s="22">
        <v>805</v>
      </c>
      <c r="C31" s="30"/>
      <c r="D31" s="47" t="s">
        <v>37</v>
      </c>
      <c r="E31" s="47"/>
      <c r="F31" s="47"/>
      <c r="G31" s="47"/>
      <c r="I31" s="1"/>
    </row>
    <row r="32" spans="1:9">
      <c r="A32" s="3" t="s">
        <v>38</v>
      </c>
      <c r="B32" s="22">
        <v>805</v>
      </c>
      <c r="C32" s="30"/>
      <c r="D32" s="47"/>
      <c r="E32" s="47"/>
      <c r="F32" s="47"/>
      <c r="G32" s="47"/>
      <c r="I32" s="1"/>
    </row>
    <row r="33" spans="1:13">
      <c r="A33" s="3" t="s">
        <v>115</v>
      </c>
      <c r="B33" s="10"/>
      <c r="C33" s="30"/>
      <c r="D33" s="47"/>
      <c r="E33" s="47"/>
      <c r="F33" s="47"/>
      <c r="G33" s="47"/>
      <c r="I33" s="1"/>
    </row>
    <row r="34" spans="1:13">
      <c r="A34" s="4" t="s">
        <v>40</v>
      </c>
      <c r="B34" s="9"/>
      <c r="C34" s="31">
        <f>SUM(C28:C33)</f>
        <v>0</v>
      </c>
      <c r="D34" s="45"/>
      <c r="E34" s="45"/>
      <c r="F34" s="45"/>
      <c r="G34" s="45"/>
      <c r="I34" s="1"/>
    </row>
    <row r="35" spans="1:13">
      <c r="A35"/>
      <c r="B35"/>
      <c r="C35" s="34"/>
      <c r="D35" s="44"/>
      <c r="E35" s="44"/>
      <c r="F35" s="44"/>
      <c r="G35" s="44"/>
      <c r="I35" s="1"/>
    </row>
    <row r="36" spans="1:13">
      <c r="A36" s="5" t="s">
        <v>41</v>
      </c>
      <c r="B36" s="5"/>
      <c r="C36" s="35">
        <f>+C34+C26-C33</f>
        <v>0</v>
      </c>
      <c r="D36" s="46" t="s">
        <v>42</v>
      </c>
      <c r="E36" s="46"/>
      <c r="F36" s="46"/>
      <c r="G36" s="46"/>
      <c r="I36" s="1"/>
    </row>
    <row r="37" spans="1:13">
      <c r="A37" s="17"/>
      <c r="B37" s="17"/>
      <c r="C37" s="36"/>
      <c r="D37" s="25"/>
      <c r="E37" s="25"/>
      <c r="I37" s="1"/>
    </row>
    <row r="38" spans="1:13">
      <c r="A38" s="26" t="s">
        <v>43</v>
      </c>
      <c r="B38" s="22">
        <v>380</v>
      </c>
      <c r="C38" s="37"/>
      <c r="D38" s="44" t="s">
        <v>44</v>
      </c>
      <c r="E38" s="44"/>
      <c r="F38" s="44"/>
      <c r="G38" s="44"/>
      <c r="I38" s="1"/>
    </row>
    <row r="39" spans="1:13" ht="15" thickBot="1">
      <c r="A39" s="17"/>
      <c r="B39" s="17"/>
      <c r="C39" s="36"/>
      <c r="D39" s="18"/>
      <c r="E39" s="18"/>
      <c r="I39" s="1"/>
    </row>
    <row r="40" spans="1:13" ht="15.6">
      <c r="A40" s="68" t="s">
        <v>45</v>
      </c>
      <c r="B40" s="69"/>
      <c r="C40" s="70"/>
      <c r="D40" s="39"/>
      <c r="I40" s="1"/>
    </row>
    <row r="41" spans="1:13">
      <c r="A41" s="92" t="s">
        <v>46</v>
      </c>
      <c r="B41" s="93"/>
      <c r="C41" s="40">
        <f>IF((C36-C16-C28)&lt;0,0,(C36-C28-C16))</f>
        <v>0</v>
      </c>
      <c r="D41" s="90" t="s">
        <v>102</v>
      </c>
      <c r="E41" s="91"/>
      <c r="F41" s="91"/>
      <c r="G41" s="91"/>
      <c r="I41" s="1"/>
      <c r="J41"/>
      <c r="K41"/>
      <c r="L41"/>
      <c r="M41"/>
    </row>
    <row r="42" spans="1:13">
      <c r="A42" s="92" t="s">
        <v>113</v>
      </c>
      <c r="B42" s="93"/>
      <c r="C42" s="40">
        <f>_xlfn.IFS(G42&lt;10000,G42,(+(G42*5%)&lt;10000),10000,G42&gt;9999,(G42*5%))</f>
        <v>0</v>
      </c>
      <c r="D42" s="86" t="s">
        <v>110</v>
      </c>
      <c r="E42" s="86"/>
      <c r="F42" s="87"/>
      <c r="G42" s="42">
        <f>+C31+C33</f>
        <v>0</v>
      </c>
      <c r="I42" s="1"/>
      <c r="J42"/>
      <c r="K42"/>
      <c r="L42"/>
      <c r="M42"/>
    </row>
    <row r="43" spans="1:13" ht="16.2" thickBot="1">
      <c r="A43" s="88" t="s">
        <v>50</v>
      </c>
      <c r="B43" s="89"/>
      <c r="C43" s="41">
        <f>IF((C41-C42)&lt;0,0,(C41-C42))</f>
        <v>0</v>
      </c>
      <c r="D43"/>
      <c r="E43"/>
      <c r="G43" s="8"/>
      <c r="I43" s="1"/>
      <c r="J43"/>
      <c r="K43"/>
      <c r="L43"/>
      <c r="M43"/>
    </row>
    <row r="44" spans="1:13" ht="15" thickBot="1"/>
    <row r="45" spans="1:13" ht="129.9" customHeight="1" thickBot="1">
      <c r="A45" s="71" t="s">
        <v>105</v>
      </c>
      <c r="B45" s="72"/>
      <c r="C45" s="72"/>
      <c r="D45" s="72"/>
      <c r="E45" s="72"/>
      <c r="F45" s="72"/>
      <c r="G45" s="73"/>
      <c r="I45" s="1"/>
    </row>
    <row r="46" spans="1:13" ht="13.5" customHeight="1" thickBot="1">
      <c r="E46"/>
      <c r="F46" s="21"/>
      <c r="G46" s="21"/>
      <c r="I46" s="1"/>
    </row>
    <row r="47" spans="1:13">
      <c r="A47" s="83" t="s">
        <v>52</v>
      </c>
      <c r="B47" s="84"/>
      <c r="C47" s="84"/>
      <c r="D47" s="84"/>
      <c r="E47" s="84"/>
      <c r="F47" s="84"/>
      <c r="G47" s="85"/>
    </row>
    <row r="48" spans="1:13" ht="110.1" customHeight="1" thickBot="1">
      <c r="A48" s="74"/>
      <c r="B48" s="75"/>
      <c r="C48" s="75"/>
      <c r="D48" s="76"/>
      <c r="E48" s="77" t="s">
        <v>53</v>
      </c>
      <c r="F48" s="78"/>
      <c r="G48" s="79"/>
      <c r="H48" s="8"/>
      <c r="I48" s="1"/>
    </row>
    <row r="49" spans="1:11" ht="17.25" customHeight="1" thickBot="1">
      <c r="F49"/>
      <c r="G49"/>
      <c r="H49"/>
      <c r="I49" s="20"/>
    </row>
    <row r="50" spans="1:11" ht="54.9" customHeight="1" thickBot="1">
      <c r="A50" s="23" t="s">
        <v>54</v>
      </c>
      <c r="B50" s="80" t="s">
        <v>55</v>
      </c>
      <c r="C50" s="81"/>
      <c r="D50" s="81"/>
      <c r="E50" s="81"/>
      <c r="F50" s="81"/>
      <c r="G50" s="82"/>
      <c r="J50"/>
      <c r="K50"/>
    </row>
    <row r="51" spans="1:11" ht="18" customHeight="1">
      <c r="F51" s="21"/>
      <c r="G51" s="21"/>
      <c r="J51"/>
      <c r="K51"/>
    </row>
    <row r="52" spans="1:11" ht="15" customHeight="1">
      <c r="A52" s="65" t="s">
        <v>56</v>
      </c>
      <c r="B52" s="66"/>
      <c r="C52" s="66"/>
      <c r="D52" s="66"/>
      <c r="E52" s="66"/>
      <c r="F52" s="66"/>
      <c r="G52" s="67"/>
      <c r="J52"/>
      <c r="K52"/>
    </row>
    <row r="53" spans="1:11">
      <c r="J53"/>
      <c r="K53"/>
    </row>
    <row r="54" spans="1:11" ht="64.5" customHeight="1">
      <c r="J54"/>
      <c r="K54"/>
    </row>
    <row r="55" spans="1:11">
      <c r="J55"/>
      <c r="K55"/>
    </row>
    <row r="56" spans="1:11" ht="15" customHeight="1">
      <c r="J56"/>
      <c r="K56"/>
    </row>
    <row r="57" spans="1:11">
      <c r="E57"/>
      <c r="F57"/>
      <c r="G57"/>
    </row>
  </sheetData>
  <sheetProtection selectLockedCells="1"/>
  <mergeCells count="43">
    <mergeCell ref="A52:G52"/>
    <mergeCell ref="A40:C40"/>
    <mergeCell ref="A45:G45"/>
    <mergeCell ref="A48:D48"/>
    <mergeCell ref="E48:G48"/>
    <mergeCell ref="B50:G50"/>
    <mergeCell ref="A47:G47"/>
    <mergeCell ref="D42:F42"/>
    <mergeCell ref="A43:B43"/>
    <mergeCell ref="D41:G41"/>
    <mergeCell ref="A41:B41"/>
    <mergeCell ref="A42:B42"/>
    <mergeCell ref="D21:G21"/>
    <mergeCell ref="D22:G22"/>
    <mergeCell ref="D30:G30"/>
    <mergeCell ref="A5:G5"/>
    <mergeCell ref="A6:G6"/>
    <mergeCell ref="A7:G7"/>
    <mergeCell ref="A9:G9"/>
    <mergeCell ref="A11:A12"/>
    <mergeCell ref="B11:D11"/>
    <mergeCell ref="E11:G11"/>
    <mergeCell ref="C12:D12"/>
    <mergeCell ref="E12:G12"/>
    <mergeCell ref="D14:G14"/>
    <mergeCell ref="D15:G15"/>
    <mergeCell ref="D16:G16"/>
    <mergeCell ref="D35:G35"/>
    <mergeCell ref="D38:G38"/>
    <mergeCell ref="D34:G34"/>
    <mergeCell ref="D36:G36"/>
    <mergeCell ref="D17:G17"/>
    <mergeCell ref="D18:G18"/>
    <mergeCell ref="D23:G23"/>
    <mergeCell ref="D19:G19"/>
    <mergeCell ref="D25:G25"/>
    <mergeCell ref="D31:G33"/>
    <mergeCell ref="D24:G24"/>
    <mergeCell ref="D27:G27"/>
    <mergeCell ref="D28:G28"/>
    <mergeCell ref="D29:G29"/>
    <mergeCell ref="D26:G26"/>
    <mergeCell ref="D20:G20"/>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topLeftCell="A28" zoomScaleNormal="100" workbookViewId="0">
      <selection activeCell="A48" sqref="A48:D48"/>
    </sheetView>
  </sheetViews>
  <sheetFormatPr baseColWidth="10" defaultColWidth="9.109375" defaultRowHeight="14.4"/>
  <cols>
    <col min="1" max="1" width="59.88671875" style="1" customWidth="1"/>
    <col min="2" max="2" width="15.5546875" style="1" customWidth="1"/>
    <col min="3" max="3" width="15.6640625" style="28" customWidth="1"/>
    <col min="4" max="4" width="15.6640625" style="1" customWidth="1"/>
    <col min="5" max="5" width="10.6640625" style="1" customWidth="1"/>
    <col min="6" max="6" width="14" style="1" customWidth="1"/>
    <col min="7" max="7" width="17.33203125" style="1" customWidth="1"/>
    <col min="8" max="8" width="9.109375" style="1"/>
    <col min="9" max="9" width="15.109375" style="8" bestFit="1" customWidth="1"/>
    <col min="10" max="10" width="9.5546875" style="1" bestFit="1" customWidth="1"/>
    <col min="11" max="11" width="9.109375" style="1"/>
    <col min="12" max="12" width="14" style="1" customWidth="1"/>
    <col min="13" max="16384" width="9.109375" style="1"/>
  </cols>
  <sheetData>
    <row r="1" spans="1:9">
      <c r="A1" s="7" t="s">
        <v>0</v>
      </c>
      <c r="B1"/>
    </row>
    <row r="5" spans="1:9" ht="25.8">
      <c r="A5" s="51" t="s">
        <v>106</v>
      </c>
      <c r="B5" s="51"/>
      <c r="C5" s="51"/>
      <c r="D5" s="51"/>
      <c r="E5" s="51"/>
      <c r="F5" s="51"/>
      <c r="G5" s="51"/>
    </row>
    <row r="6" spans="1:9" ht="15" thickBot="1">
      <c r="A6" s="52" t="s">
        <v>57</v>
      </c>
      <c r="B6" s="52"/>
      <c r="C6" s="52"/>
      <c r="D6" s="52"/>
      <c r="E6" s="52"/>
      <c r="F6" s="52"/>
      <c r="G6" s="52"/>
    </row>
    <row r="7" spans="1:9" ht="115.5" customHeight="1" thickBot="1">
      <c r="A7" s="94" t="s">
        <v>58</v>
      </c>
      <c r="B7" s="54"/>
      <c r="C7" s="54"/>
      <c r="D7" s="54"/>
      <c r="E7" s="54"/>
      <c r="F7" s="54"/>
      <c r="G7" s="55"/>
    </row>
    <row r="8" spans="1:9" ht="15" thickBot="1"/>
    <row r="9" spans="1:9" ht="63.75" customHeight="1" thickBot="1">
      <c r="A9" s="53" t="s">
        <v>107</v>
      </c>
      <c r="B9" s="54"/>
      <c r="C9" s="54"/>
      <c r="D9" s="54"/>
      <c r="E9" s="54"/>
      <c r="F9" s="54"/>
      <c r="G9" s="55"/>
    </row>
    <row r="10" spans="1:9" ht="15" thickBot="1"/>
    <row r="11" spans="1:9" s="12" customFormat="1" ht="21.75" customHeight="1" thickBot="1">
      <c r="A11" s="56" t="s">
        <v>59</v>
      </c>
      <c r="B11" s="58"/>
      <c r="C11" s="58"/>
      <c r="D11" s="58"/>
      <c r="E11" s="59" t="s">
        <v>60</v>
      </c>
      <c r="F11" s="59"/>
      <c r="G11" s="60"/>
      <c r="I11" s="13"/>
    </row>
    <row r="12" spans="1:9" s="12" customFormat="1" ht="21.75" customHeight="1" thickBot="1">
      <c r="A12" s="57"/>
      <c r="B12" s="14" t="s">
        <v>6</v>
      </c>
      <c r="C12" s="61"/>
      <c r="D12" s="62"/>
      <c r="E12" s="59" t="s">
        <v>61</v>
      </c>
      <c r="F12" s="59"/>
      <c r="G12" s="60"/>
      <c r="I12" s="13"/>
    </row>
    <row r="14" spans="1:9" ht="41.4">
      <c r="A14" s="6" t="s">
        <v>62</v>
      </c>
      <c r="B14" s="15" t="s">
        <v>9</v>
      </c>
      <c r="C14" s="2" t="s">
        <v>108</v>
      </c>
      <c r="D14" s="63" t="s">
        <v>63</v>
      </c>
      <c r="E14" s="63"/>
      <c r="F14" s="63"/>
      <c r="G14" s="63"/>
      <c r="I14" s="1"/>
    </row>
    <row r="15" spans="1:9">
      <c r="A15" s="11" t="s">
        <v>12</v>
      </c>
      <c r="B15" s="24"/>
      <c r="C15" s="38" t="s">
        <v>64</v>
      </c>
      <c r="D15" s="64"/>
      <c r="E15" s="64"/>
      <c r="F15" s="64"/>
      <c r="G15" s="64"/>
      <c r="I15" s="1"/>
    </row>
    <row r="16" spans="1:9">
      <c r="A16" s="3" t="s">
        <v>65</v>
      </c>
      <c r="B16" s="16" t="s">
        <v>15</v>
      </c>
      <c r="C16" s="30"/>
      <c r="D16" s="44" t="s">
        <v>66</v>
      </c>
      <c r="E16" s="44"/>
      <c r="F16" s="44"/>
      <c r="G16" s="44"/>
      <c r="I16" s="1"/>
    </row>
    <row r="17" spans="1:9">
      <c r="A17" s="3" t="s">
        <v>67</v>
      </c>
      <c r="B17" s="16" t="s">
        <v>18</v>
      </c>
      <c r="C17" s="30"/>
      <c r="D17" s="44"/>
      <c r="E17" s="44"/>
      <c r="F17" s="44"/>
      <c r="G17" s="44"/>
      <c r="I17" s="1"/>
    </row>
    <row r="18" spans="1:9">
      <c r="A18" s="3" t="s">
        <v>68</v>
      </c>
      <c r="B18" s="22">
        <v>710</v>
      </c>
      <c r="C18" s="30"/>
      <c r="D18" s="44"/>
      <c r="E18" s="44"/>
      <c r="F18" s="44"/>
      <c r="G18" s="44"/>
      <c r="I18" s="1"/>
    </row>
    <row r="19" spans="1:9">
      <c r="A19" s="4" t="s">
        <v>69</v>
      </c>
      <c r="B19" s="4"/>
      <c r="C19" s="31">
        <f>SUM(C16:C18)</f>
        <v>0</v>
      </c>
      <c r="D19" s="45"/>
      <c r="E19" s="45"/>
      <c r="F19" s="45"/>
      <c r="G19" s="45"/>
      <c r="I19" s="1"/>
    </row>
    <row r="20" spans="1:9">
      <c r="A20" s="3"/>
      <c r="B20" s="16"/>
      <c r="C20" s="32"/>
      <c r="D20" s="44"/>
      <c r="E20" s="44"/>
      <c r="F20" s="44"/>
      <c r="G20" s="44"/>
      <c r="I20" s="1"/>
    </row>
    <row r="21" spans="1:9">
      <c r="A21" s="3" t="s">
        <v>70</v>
      </c>
      <c r="B21" s="16" t="s">
        <v>22</v>
      </c>
      <c r="C21" s="30"/>
      <c r="D21" s="44"/>
      <c r="E21" s="44"/>
      <c r="F21" s="44"/>
      <c r="G21" s="44"/>
      <c r="I21" s="1"/>
    </row>
    <row r="22" spans="1:9" customFormat="1">
      <c r="A22" s="3" t="s">
        <v>71</v>
      </c>
      <c r="B22" s="16" t="s">
        <v>24</v>
      </c>
      <c r="C22" s="33"/>
      <c r="D22" s="44"/>
      <c r="E22" s="44"/>
      <c r="F22" s="44"/>
      <c r="G22" s="44"/>
    </row>
    <row r="23" spans="1:9" customFormat="1">
      <c r="A23" s="3" t="s">
        <v>72</v>
      </c>
      <c r="B23" s="22" t="s">
        <v>26</v>
      </c>
      <c r="C23" s="33"/>
      <c r="D23" s="44" t="s">
        <v>27</v>
      </c>
      <c r="E23" s="44"/>
      <c r="F23" s="44"/>
      <c r="G23" s="44"/>
    </row>
    <row r="24" spans="1:9" customFormat="1">
      <c r="A24" s="27" t="s">
        <v>73</v>
      </c>
      <c r="B24" s="22" t="s">
        <v>29</v>
      </c>
      <c r="C24" s="33"/>
      <c r="D24" s="44"/>
      <c r="E24" s="44"/>
      <c r="F24" s="44"/>
      <c r="G24" s="44"/>
    </row>
    <row r="25" spans="1:9">
      <c r="A25" s="4" t="s">
        <v>30</v>
      </c>
      <c r="B25" s="4"/>
      <c r="C25" s="31">
        <f>SUM(C21:C24)</f>
        <v>0</v>
      </c>
      <c r="D25" s="45"/>
      <c r="E25" s="45"/>
      <c r="F25" s="45"/>
      <c r="G25" s="45"/>
      <c r="I25" s="1"/>
    </row>
    <row r="26" spans="1:9">
      <c r="A26" s="4" t="s">
        <v>74</v>
      </c>
      <c r="B26" s="4"/>
      <c r="C26" s="31">
        <f>+C19-C25</f>
        <v>0</v>
      </c>
      <c r="D26" s="45"/>
      <c r="E26" s="45"/>
      <c r="F26" s="45"/>
      <c r="G26" s="45"/>
      <c r="I26" s="1"/>
    </row>
    <row r="27" spans="1:9">
      <c r="A27" s="19"/>
      <c r="B27" s="16"/>
      <c r="C27" s="32"/>
      <c r="D27" s="44"/>
      <c r="E27" s="44"/>
      <c r="F27" s="44"/>
      <c r="G27" s="44"/>
      <c r="I27" s="1"/>
    </row>
    <row r="28" spans="1:9">
      <c r="A28" s="3" t="s">
        <v>75</v>
      </c>
      <c r="B28" s="22">
        <v>940</v>
      </c>
      <c r="C28" s="30"/>
      <c r="D28" s="44" t="s">
        <v>76</v>
      </c>
      <c r="E28" s="44"/>
      <c r="F28" s="44"/>
      <c r="G28" s="44"/>
      <c r="I28" s="1"/>
    </row>
    <row r="29" spans="1:9">
      <c r="A29" s="3" t="s">
        <v>77</v>
      </c>
      <c r="B29" s="22">
        <v>950</v>
      </c>
      <c r="C29" s="30"/>
      <c r="D29" s="44" t="s">
        <v>78</v>
      </c>
      <c r="E29" s="44"/>
      <c r="F29" s="44"/>
      <c r="G29" s="44"/>
      <c r="I29" s="1"/>
    </row>
    <row r="30" spans="1:9">
      <c r="A30" s="3"/>
      <c r="B30" s="22"/>
      <c r="C30" s="30"/>
      <c r="D30" s="48"/>
      <c r="E30" s="49"/>
      <c r="F30" s="49"/>
      <c r="G30" s="50"/>
      <c r="I30" s="1"/>
    </row>
    <row r="31" spans="1:9" ht="15" customHeight="1">
      <c r="A31" s="3" t="s">
        <v>79</v>
      </c>
      <c r="B31" s="22">
        <v>805</v>
      </c>
      <c r="C31" s="30"/>
      <c r="D31" s="47" t="s">
        <v>80</v>
      </c>
      <c r="E31" s="47"/>
      <c r="F31" s="47"/>
      <c r="G31" s="47"/>
      <c r="I31" s="1"/>
    </row>
    <row r="32" spans="1:9">
      <c r="A32" s="3" t="s">
        <v>81</v>
      </c>
      <c r="B32" s="22">
        <v>805</v>
      </c>
      <c r="C32" s="30"/>
      <c r="D32" s="47"/>
      <c r="E32" s="47"/>
      <c r="F32" s="47"/>
      <c r="G32" s="47"/>
      <c r="I32" s="1"/>
    </row>
    <row r="33" spans="1:13">
      <c r="A33" s="3" t="s">
        <v>82</v>
      </c>
      <c r="B33" s="10"/>
      <c r="C33" s="30"/>
      <c r="D33" s="47"/>
      <c r="E33" s="47"/>
      <c r="F33" s="47"/>
      <c r="G33" s="47"/>
      <c r="I33" s="1"/>
    </row>
    <row r="34" spans="1:13">
      <c r="A34" s="4" t="s">
        <v>83</v>
      </c>
      <c r="B34" s="9"/>
      <c r="C34" s="31">
        <f>SUM(C28:C33)</f>
        <v>0</v>
      </c>
      <c r="D34" s="45"/>
      <c r="E34" s="45"/>
      <c r="F34" s="45"/>
      <c r="G34" s="45"/>
      <c r="I34" s="1"/>
    </row>
    <row r="35" spans="1:13">
      <c r="A35"/>
      <c r="B35"/>
      <c r="C35" s="34"/>
      <c r="D35" s="44"/>
      <c r="E35" s="44"/>
      <c r="F35" s="44"/>
      <c r="G35" s="44"/>
      <c r="I35" s="1"/>
    </row>
    <row r="36" spans="1:13">
      <c r="A36" s="5" t="s">
        <v>84</v>
      </c>
      <c r="B36" s="5"/>
      <c r="C36" s="35">
        <f>+C34+C26-C33</f>
        <v>0</v>
      </c>
      <c r="D36" s="46" t="s">
        <v>85</v>
      </c>
      <c r="E36" s="46"/>
      <c r="F36" s="46"/>
      <c r="G36" s="46"/>
      <c r="I36" s="1"/>
    </row>
    <row r="37" spans="1:13">
      <c r="A37" s="17"/>
      <c r="B37" s="17"/>
      <c r="C37" s="36"/>
      <c r="D37" s="25"/>
      <c r="E37" s="25"/>
      <c r="I37" s="1"/>
    </row>
    <row r="38" spans="1:13">
      <c r="A38" s="26" t="s">
        <v>86</v>
      </c>
      <c r="B38" s="22">
        <v>380</v>
      </c>
      <c r="C38" s="37"/>
      <c r="D38" s="48" t="s">
        <v>87</v>
      </c>
      <c r="E38" s="49"/>
      <c r="F38" s="49"/>
      <c r="G38" s="50"/>
      <c r="I38" s="1"/>
    </row>
    <row r="39" spans="1:13" ht="15" thickBot="1">
      <c r="A39" s="17"/>
      <c r="B39" s="17"/>
      <c r="C39" s="36"/>
      <c r="D39" s="18"/>
      <c r="E39" s="18"/>
      <c r="I39" s="1"/>
    </row>
    <row r="40" spans="1:13" ht="15.6">
      <c r="A40" s="68" t="s">
        <v>88</v>
      </c>
      <c r="B40" s="69"/>
      <c r="C40" s="70"/>
      <c r="D40" s="39"/>
      <c r="I40" s="1"/>
    </row>
    <row r="41" spans="1:13">
      <c r="A41" s="92" t="s">
        <v>89</v>
      </c>
      <c r="B41" s="93"/>
      <c r="C41" s="40">
        <f>IF((C36-C16-C28)&lt;0,0,(C36-C28-C16))</f>
        <v>0</v>
      </c>
      <c r="D41" s="90" t="s">
        <v>109</v>
      </c>
      <c r="E41" s="91"/>
      <c r="F41" s="91"/>
      <c r="G41" s="91"/>
      <c r="I41" s="1"/>
      <c r="J41"/>
      <c r="K41"/>
      <c r="L41"/>
      <c r="M41"/>
    </row>
    <row r="42" spans="1:13">
      <c r="A42" s="92" t="s">
        <v>111</v>
      </c>
      <c r="B42" s="93"/>
      <c r="C42" s="40">
        <f>_xlfn.IFS(G42&lt;10000,G42,(+(G42*5%)&lt;10000),10000,G42&gt;9999,(G42*5%))</f>
        <v>0</v>
      </c>
      <c r="D42" s="86" t="s">
        <v>110</v>
      </c>
      <c r="E42" s="86"/>
      <c r="F42" s="87"/>
      <c r="G42" s="42">
        <f>+C31+C33</f>
        <v>0</v>
      </c>
      <c r="I42" s="1"/>
      <c r="J42"/>
      <c r="K42"/>
      <c r="L42"/>
      <c r="M42"/>
    </row>
    <row r="43" spans="1:13" ht="16.2" thickBot="1">
      <c r="A43" s="88" t="s">
        <v>90</v>
      </c>
      <c r="B43" s="89"/>
      <c r="C43" s="41">
        <f>IF((C41-C42)&lt;0,0,(C41-C42))</f>
        <v>0</v>
      </c>
      <c r="D43"/>
      <c r="E43"/>
      <c r="G43" s="8"/>
      <c r="I43" s="1"/>
      <c r="J43"/>
      <c r="K43"/>
      <c r="L43"/>
      <c r="M43"/>
    </row>
    <row r="44" spans="1:13" ht="15" thickBot="1"/>
    <row r="45" spans="1:13" ht="129.9" customHeight="1" thickBot="1">
      <c r="A45" s="71" t="s">
        <v>112</v>
      </c>
      <c r="B45" s="72"/>
      <c r="C45" s="72"/>
      <c r="D45" s="72"/>
      <c r="E45" s="72"/>
      <c r="F45" s="72"/>
      <c r="G45" s="73"/>
      <c r="I45" s="1"/>
    </row>
    <row r="46" spans="1:13" ht="13.5" customHeight="1" thickBot="1">
      <c r="E46"/>
      <c r="F46" s="21"/>
      <c r="G46" s="21"/>
      <c r="I46" s="1"/>
    </row>
    <row r="47" spans="1:13">
      <c r="A47" s="83" t="s">
        <v>91</v>
      </c>
      <c r="B47" s="84"/>
      <c r="C47" s="84"/>
      <c r="D47" s="84"/>
      <c r="E47" s="84"/>
      <c r="F47" s="84"/>
      <c r="G47" s="85"/>
    </row>
    <row r="48" spans="1:13" ht="110.1" customHeight="1" thickBot="1">
      <c r="A48" s="74"/>
      <c r="B48" s="75"/>
      <c r="C48" s="75"/>
      <c r="D48" s="76"/>
      <c r="E48" s="77" t="s">
        <v>92</v>
      </c>
      <c r="F48" s="78"/>
      <c r="G48" s="79"/>
      <c r="H48" s="8"/>
      <c r="I48" s="1"/>
    </row>
    <row r="49" spans="1:11" ht="17.25" customHeight="1" thickBot="1">
      <c r="F49"/>
      <c r="G49"/>
      <c r="H49"/>
      <c r="I49" s="20"/>
    </row>
    <row r="50" spans="1:11" ht="54.9" customHeight="1" thickBot="1">
      <c r="A50" s="23" t="s">
        <v>93</v>
      </c>
      <c r="B50" s="80" t="s">
        <v>94</v>
      </c>
      <c r="C50" s="81"/>
      <c r="D50" s="81"/>
      <c r="E50" s="81"/>
      <c r="F50" s="81"/>
      <c r="G50" s="82"/>
      <c r="J50"/>
      <c r="K50"/>
    </row>
    <row r="51" spans="1:11" ht="18" customHeight="1">
      <c r="C51" s="1"/>
      <c r="F51" s="21"/>
      <c r="G51" s="21"/>
      <c r="J51"/>
      <c r="K51"/>
    </row>
    <row r="52" spans="1:11" ht="15" customHeight="1">
      <c r="A52" s="65" t="s">
        <v>95</v>
      </c>
      <c r="B52" s="66"/>
      <c r="C52" s="66"/>
      <c r="D52" s="66"/>
      <c r="E52" s="66"/>
      <c r="F52" s="66"/>
      <c r="G52" s="67"/>
      <c r="J52"/>
      <c r="K52"/>
    </row>
    <row r="53" spans="1:11">
      <c r="J53"/>
      <c r="K53"/>
    </row>
    <row r="54" spans="1:11" ht="64.5" customHeight="1">
      <c r="J54"/>
      <c r="K54"/>
    </row>
    <row r="55" spans="1:11">
      <c r="J55"/>
      <c r="K55"/>
    </row>
    <row r="56" spans="1:11" ht="15" customHeight="1">
      <c r="J56"/>
      <c r="K56"/>
    </row>
    <row r="57" spans="1:11">
      <c r="E57"/>
      <c r="F57"/>
      <c r="G57"/>
    </row>
  </sheetData>
  <sheetProtection sheet="1" objects="1" scenarios="1" selectLockedCells="1"/>
  <mergeCells count="43">
    <mergeCell ref="D19:G19"/>
    <mergeCell ref="A5:G5"/>
    <mergeCell ref="A6:G6"/>
    <mergeCell ref="A7:G7"/>
    <mergeCell ref="A9:G9"/>
    <mergeCell ref="A11:A12"/>
    <mergeCell ref="B11:D11"/>
    <mergeCell ref="E11:G11"/>
    <mergeCell ref="C12:D12"/>
    <mergeCell ref="E12:G12"/>
    <mergeCell ref="D14:G14"/>
    <mergeCell ref="D15:G15"/>
    <mergeCell ref="D16:G16"/>
    <mergeCell ref="D17:G17"/>
    <mergeCell ref="D18:G18"/>
    <mergeCell ref="D34:G34"/>
    <mergeCell ref="D20:G20"/>
    <mergeCell ref="D21:G21"/>
    <mergeCell ref="D22:G22"/>
    <mergeCell ref="D23:G23"/>
    <mergeCell ref="D24:G24"/>
    <mergeCell ref="D25:G25"/>
    <mergeCell ref="D26:G26"/>
    <mergeCell ref="D27:G27"/>
    <mergeCell ref="D28:G28"/>
    <mergeCell ref="D29:G29"/>
    <mergeCell ref="D31:G33"/>
    <mergeCell ref="D30:G30"/>
    <mergeCell ref="D35:G35"/>
    <mergeCell ref="D36:G36"/>
    <mergeCell ref="D38:G38"/>
    <mergeCell ref="A40:C40"/>
    <mergeCell ref="A41:B41"/>
    <mergeCell ref="D41:G41"/>
    <mergeCell ref="B50:G50"/>
    <mergeCell ref="A52:G52"/>
    <mergeCell ref="A47:G47"/>
    <mergeCell ref="A42:B42"/>
    <mergeCell ref="D42:F42"/>
    <mergeCell ref="A43:B43"/>
    <mergeCell ref="A45:G45"/>
    <mergeCell ref="A48:D48"/>
    <mergeCell ref="E48:G48"/>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zoomScaleNormal="100" workbookViewId="0">
      <selection activeCell="A11" sqref="A11:A12"/>
    </sheetView>
  </sheetViews>
  <sheetFormatPr baseColWidth="10" defaultColWidth="9.109375" defaultRowHeight="14.4"/>
  <cols>
    <col min="1" max="1" width="59.88671875" style="1" customWidth="1"/>
    <col min="2" max="2" width="15.5546875" style="1" customWidth="1"/>
    <col min="3" max="3" width="15.6640625" style="28" customWidth="1"/>
    <col min="4" max="4" width="15.6640625" style="1" customWidth="1"/>
    <col min="5" max="5" width="10.6640625" style="1" customWidth="1"/>
    <col min="6" max="6" width="14" style="1" customWidth="1"/>
    <col min="7" max="7" width="17.33203125" style="1" customWidth="1"/>
    <col min="8" max="8" width="9.109375" style="1"/>
    <col min="9" max="9" width="15.109375" style="8" bestFit="1" customWidth="1"/>
    <col min="10" max="10" width="9.5546875" style="1" bestFit="1" customWidth="1"/>
    <col min="11" max="11" width="9.109375" style="1"/>
    <col min="12" max="12" width="14" style="1" customWidth="1"/>
    <col min="13" max="16384" width="9.109375" style="1"/>
  </cols>
  <sheetData>
    <row r="1" spans="1:9">
      <c r="A1" s="7" t="s">
        <v>0</v>
      </c>
      <c r="B1"/>
    </row>
    <row r="5" spans="1:9" ht="25.8">
      <c r="A5" s="101" t="s">
        <v>96</v>
      </c>
      <c r="B5" s="101"/>
      <c r="C5" s="101"/>
      <c r="D5" s="101"/>
      <c r="E5" s="101"/>
      <c r="F5" s="101"/>
      <c r="G5" s="101"/>
    </row>
    <row r="6" spans="1:9" ht="15" thickBot="1">
      <c r="A6" s="102" t="s">
        <v>1</v>
      </c>
      <c r="B6" s="102"/>
      <c r="C6" s="102"/>
      <c r="D6" s="102"/>
      <c r="E6" s="102"/>
      <c r="F6" s="102"/>
      <c r="G6" s="102"/>
    </row>
    <row r="7" spans="1:9" ht="115.5" customHeight="1" thickBot="1">
      <c r="A7" s="53" t="s">
        <v>2</v>
      </c>
      <c r="B7" s="54"/>
      <c r="C7" s="54"/>
      <c r="D7" s="54"/>
      <c r="E7" s="54"/>
      <c r="F7" s="54"/>
      <c r="G7" s="55"/>
    </row>
    <row r="8" spans="1:9" ht="15" thickBot="1"/>
    <row r="9" spans="1:9" ht="63.75" customHeight="1" thickBot="1">
      <c r="A9" s="53" t="s">
        <v>3</v>
      </c>
      <c r="B9" s="54"/>
      <c r="C9" s="54"/>
      <c r="D9" s="54"/>
      <c r="E9" s="54"/>
      <c r="F9" s="54"/>
      <c r="G9" s="55"/>
    </row>
    <row r="10" spans="1:9" ht="15" thickBot="1"/>
    <row r="11" spans="1:9" s="12" customFormat="1" ht="21.75" customHeight="1" thickBot="1">
      <c r="A11" s="56" t="s">
        <v>4</v>
      </c>
      <c r="B11" s="58" t="s">
        <v>97</v>
      </c>
      <c r="C11" s="58"/>
      <c r="D11" s="58"/>
      <c r="E11" s="59" t="s">
        <v>5</v>
      </c>
      <c r="F11" s="59"/>
      <c r="G11" s="60"/>
      <c r="I11" s="13"/>
    </row>
    <row r="12" spans="1:9" s="12" customFormat="1" ht="21.75" customHeight="1" thickBot="1">
      <c r="A12" s="57"/>
      <c r="B12" s="14" t="s">
        <v>6</v>
      </c>
      <c r="C12" s="61" t="s">
        <v>98</v>
      </c>
      <c r="D12" s="62"/>
      <c r="E12" s="59" t="s">
        <v>7</v>
      </c>
      <c r="F12" s="59"/>
      <c r="G12" s="60"/>
      <c r="I12" s="13"/>
    </row>
    <row r="14" spans="1:9" ht="41.4">
      <c r="A14" s="6" t="s">
        <v>8</v>
      </c>
      <c r="B14" s="15" t="s">
        <v>9</v>
      </c>
      <c r="C14" s="29" t="s">
        <v>10</v>
      </c>
      <c r="D14" s="63" t="s">
        <v>11</v>
      </c>
      <c r="E14" s="63"/>
      <c r="F14" s="63"/>
      <c r="G14" s="63"/>
      <c r="I14" s="1"/>
    </row>
    <row r="15" spans="1:9">
      <c r="A15" s="11" t="s">
        <v>12</v>
      </c>
      <c r="B15" s="24"/>
      <c r="C15" s="38" t="s">
        <v>13</v>
      </c>
      <c r="D15" s="64"/>
      <c r="E15" s="64"/>
      <c r="F15" s="64"/>
      <c r="G15" s="64"/>
      <c r="I15" s="1"/>
    </row>
    <row r="16" spans="1:9">
      <c r="A16" s="3" t="s">
        <v>14</v>
      </c>
      <c r="B16" s="16" t="s">
        <v>15</v>
      </c>
      <c r="C16" s="30">
        <v>60000</v>
      </c>
      <c r="D16" s="44" t="s">
        <v>16</v>
      </c>
      <c r="E16" s="44"/>
      <c r="F16" s="44"/>
      <c r="G16" s="44"/>
      <c r="I16" s="1"/>
    </row>
    <row r="17" spans="1:9">
      <c r="A17" s="3" t="s">
        <v>17</v>
      </c>
      <c r="B17" s="16" t="s">
        <v>18</v>
      </c>
      <c r="C17" s="30">
        <v>20000</v>
      </c>
      <c r="D17" s="44"/>
      <c r="E17" s="44"/>
      <c r="F17" s="44"/>
      <c r="G17" s="44"/>
      <c r="I17" s="1"/>
    </row>
    <row r="18" spans="1:9">
      <c r="A18" s="3" t="s">
        <v>19</v>
      </c>
      <c r="B18" s="22">
        <v>710</v>
      </c>
      <c r="C18" s="30">
        <v>20000</v>
      </c>
      <c r="D18" s="44"/>
      <c r="E18" s="44"/>
      <c r="F18" s="44"/>
      <c r="G18" s="44"/>
      <c r="I18" s="1"/>
    </row>
    <row r="19" spans="1:9">
      <c r="A19" s="4" t="s">
        <v>99</v>
      </c>
      <c r="B19" s="4"/>
      <c r="C19" s="31">
        <f>SUM(C16:C18)</f>
        <v>100000</v>
      </c>
      <c r="D19" s="45"/>
      <c r="E19" s="45"/>
      <c r="F19" s="45"/>
      <c r="G19" s="45"/>
      <c r="I19" s="1"/>
    </row>
    <row r="20" spans="1:9">
      <c r="A20" s="3"/>
      <c r="B20" s="16"/>
      <c r="C20" s="32"/>
      <c r="D20" s="44"/>
      <c r="E20" s="44"/>
      <c r="F20" s="44"/>
      <c r="G20" s="44"/>
      <c r="I20" s="1"/>
    </row>
    <row r="21" spans="1:9">
      <c r="A21" s="3" t="s">
        <v>21</v>
      </c>
      <c r="B21" s="16" t="s">
        <v>22</v>
      </c>
      <c r="C21" s="30">
        <v>800000</v>
      </c>
      <c r="D21" s="44"/>
      <c r="E21" s="44"/>
      <c r="F21" s="44"/>
      <c r="G21" s="44"/>
      <c r="I21" s="1"/>
    </row>
    <row r="22" spans="1:9" customFormat="1">
      <c r="A22" s="3" t="s">
        <v>23</v>
      </c>
      <c r="B22" s="16" t="s">
        <v>24</v>
      </c>
      <c r="C22" s="33">
        <v>30000</v>
      </c>
      <c r="D22" s="44"/>
      <c r="E22" s="44"/>
      <c r="F22" s="44"/>
      <c r="G22" s="44"/>
    </row>
    <row r="23" spans="1:9" customFormat="1">
      <c r="A23" s="3" t="s">
        <v>25</v>
      </c>
      <c r="B23" s="22" t="s">
        <v>26</v>
      </c>
      <c r="C23" s="33">
        <v>50000</v>
      </c>
      <c r="D23" s="44" t="s">
        <v>27</v>
      </c>
      <c r="E23" s="44"/>
      <c r="F23" s="44"/>
      <c r="G23" s="44"/>
    </row>
    <row r="24" spans="1:9" customFormat="1">
      <c r="A24" s="27" t="s">
        <v>28</v>
      </c>
      <c r="B24" s="22" t="s">
        <v>29</v>
      </c>
      <c r="C24" s="33">
        <v>10000</v>
      </c>
      <c r="D24" s="44"/>
      <c r="E24" s="44"/>
      <c r="F24" s="44"/>
      <c r="G24" s="44"/>
    </row>
    <row r="25" spans="1:9">
      <c r="A25" s="4" t="s">
        <v>30</v>
      </c>
      <c r="B25" s="4"/>
      <c r="C25" s="31">
        <f>SUM(C21:C24)</f>
        <v>890000</v>
      </c>
      <c r="D25" s="45"/>
      <c r="E25" s="45"/>
      <c r="F25" s="45"/>
      <c r="G25" s="45"/>
      <c r="I25" s="1"/>
    </row>
    <row r="26" spans="1:9">
      <c r="A26" s="4" t="s">
        <v>31</v>
      </c>
      <c r="B26" s="4"/>
      <c r="C26" s="31">
        <f>+C19-C25</f>
        <v>-790000</v>
      </c>
      <c r="D26" s="45"/>
      <c r="E26" s="45"/>
      <c r="F26" s="45"/>
      <c r="G26" s="45"/>
      <c r="I26" s="1"/>
    </row>
    <row r="27" spans="1:9">
      <c r="A27" s="19"/>
      <c r="B27" s="16"/>
      <c r="C27" s="32"/>
      <c r="D27" s="44"/>
      <c r="E27" s="44"/>
      <c r="F27" s="44"/>
      <c r="G27" s="44"/>
      <c r="I27" s="1"/>
    </row>
    <row r="28" spans="1:9">
      <c r="A28" s="3" t="s">
        <v>32</v>
      </c>
      <c r="B28" s="22">
        <v>940</v>
      </c>
      <c r="C28" s="30">
        <v>25000</v>
      </c>
      <c r="D28" s="44" t="s">
        <v>33</v>
      </c>
      <c r="E28" s="44"/>
      <c r="F28" s="44"/>
      <c r="G28" s="44"/>
      <c r="I28" s="1"/>
    </row>
    <row r="29" spans="1:9">
      <c r="A29" s="3" t="s">
        <v>34</v>
      </c>
      <c r="B29" s="22">
        <v>950</v>
      </c>
      <c r="C29" s="30">
        <v>237000</v>
      </c>
      <c r="D29" s="44" t="s">
        <v>35</v>
      </c>
      <c r="E29" s="44"/>
      <c r="F29" s="44"/>
      <c r="G29" s="44"/>
      <c r="I29" s="1"/>
    </row>
    <row r="30" spans="1:9">
      <c r="A30" s="3"/>
      <c r="B30" s="22"/>
      <c r="C30" s="30"/>
      <c r="D30" s="48"/>
      <c r="E30" s="49"/>
      <c r="F30" s="49"/>
      <c r="G30" s="50"/>
      <c r="I30" s="1"/>
    </row>
    <row r="31" spans="1:9" ht="15" customHeight="1">
      <c r="A31" s="3" t="s">
        <v>36</v>
      </c>
      <c r="B31" s="22">
        <v>805</v>
      </c>
      <c r="C31" s="30">
        <v>860000</v>
      </c>
      <c r="D31" s="47" t="s">
        <v>37</v>
      </c>
      <c r="E31" s="47"/>
      <c r="F31" s="47"/>
      <c r="G31" s="47"/>
      <c r="I31" s="1"/>
    </row>
    <row r="32" spans="1:9">
      <c r="A32" s="3" t="s">
        <v>38</v>
      </c>
      <c r="B32" s="22">
        <v>805</v>
      </c>
      <c r="C32" s="30">
        <v>0</v>
      </c>
      <c r="D32" s="47"/>
      <c r="E32" s="47"/>
      <c r="F32" s="47"/>
      <c r="G32" s="47"/>
      <c r="I32" s="1"/>
    </row>
    <row r="33" spans="1:13">
      <c r="A33" s="3" t="s">
        <v>39</v>
      </c>
      <c r="B33" s="10"/>
      <c r="C33" s="30">
        <v>140000</v>
      </c>
      <c r="D33" s="47"/>
      <c r="E33" s="47"/>
      <c r="F33" s="47"/>
      <c r="G33" s="47"/>
      <c r="I33" s="1"/>
    </row>
    <row r="34" spans="1:13">
      <c r="A34" s="4" t="s">
        <v>40</v>
      </c>
      <c r="B34" s="9"/>
      <c r="C34" s="31">
        <f>SUM(C28:C33)</f>
        <v>1262000</v>
      </c>
      <c r="D34" s="45"/>
      <c r="E34" s="45"/>
      <c r="F34" s="45"/>
      <c r="G34" s="45"/>
      <c r="I34" s="1"/>
    </row>
    <row r="35" spans="1:13">
      <c r="A35"/>
      <c r="B35"/>
      <c r="C35" s="34"/>
      <c r="D35" s="44"/>
      <c r="E35" s="44"/>
      <c r="F35" s="44"/>
      <c r="G35" s="44"/>
      <c r="I35" s="1"/>
    </row>
    <row r="36" spans="1:13">
      <c r="A36" s="5" t="s">
        <v>41</v>
      </c>
      <c r="B36" s="5"/>
      <c r="C36" s="35">
        <f>+C34+C26-C33</f>
        <v>332000</v>
      </c>
      <c r="D36" s="46" t="s">
        <v>42</v>
      </c>
      <c r="E36" s="46"/>
      <c r="F36" s="46"/>
      <c r="G36" s="46"/>
      <c r="I36" s="1"/>
    </row>
    <row r="37" spans="1:13">
      <c r="A37" s="17"/>
      <c r="B37" s="17"/>
      <c r="C37" s="36"/>
      <c r="D37" s="25"/>
      <c r="E37" s="25"/>
      <c r="I37" s="1"/>
    </row>
    <row r="38" spans="1:13">
      <c r="A38" s="26" t="s">
        <v>43</v>
      </c>
      <c r="B38" s="22">
        <v>380</v>
      </c>
      <c r="C38" s="37"/>
      <c r="D38" s="44" t="s">
        <v>44</v>
      </c>
      <c r="E38" s="44"/>
      <c r="F38" s="44"/>
      <c r="G38" s="44"/>
      <c r="I38" s="1"/>
    </row>
    <row r="39" spans="1:13" ht="15" thickBot="1">
      <c r="A39" s="17"/>
      <c r="B39" s="17"/>
      <c r="C39" s="36"/>
      <c r="D39" s="18"/>
      <c r="E39" s="18"/>
      <c r="I39" s="1"/>
    </row>
    <row r="40" spans="1:13" ht="15.6">
      <c r="A40" s="68" t="s">
        <v>45</v>
      </c>
      <c r="B40" s="69"/>
      <c r="C40" s="70"/>
      <c r="D40" s="39"/>
      <c r="I40" s="1"/>
    </row>
    <row r="41" spans="1:13">
      <c r="A41" s="92" t="s">
        <v>46</v>
      </c>
      <c r="B41" s="93"/>
      <c r="C41" s="40">
        <f>IF((C36-C16-C28)&lt;0,0,(C36-C28-C16))</f>
        <v>247000</v>
      </c>
      <c r="D41" s="90" t="s">
        <v>47</v>
      </c>
      <c r="E41" s="91"/>
      <c r="F41" s="91"/>
      <c r="G41" s="91"/>
      <c r="I41" s="1"/>
      <c r="J41"/>
      <c r="K41"/>
      <c r="L41"/>
      <c r="M41"/>
    </row>
    <row r="42" spans="1:13">
      <c r="A42" s="92" t="s">
        <v>48</v>
      </c>
      <c r="B42" s="93"/>
      <c r="C42" s="40">
        <f>_xlfn.IFS(G42&lt;20000,G42,(+(G42*10%)&lt;20000),20000,G42&gt;19999,(G42*10%))</f>
        <v>100000</v>
      </c>
      <c r="D42" s="86" t="s">
        <v>49</v>
      </c>
      <c r="E42" s="86"/>
      <c r="F42" s="87"/>
      <c r="G42" s="42">
        <f>+C31+C33</f>
        <v>1000000</v>
      </c>
      <c r="I42" s="1"/>
      <c r="J42"/>
      <c r="K42"/>
      <c r="L42"/>
      <c r="M42"/>
    </row>
    <row r="43" spans="1:13" ht="16.2" thickBot="1">
      <c r="A43" s="88" t="s">
        <v>50</v>
      </c>
      <c r="B43" s="89"/>
      <c r="C43" s="41">
        <f>IF((C41-C42)&lt;0,0,(C41-C42))</f>
        <v>147000</v>
      </c>
      <c r="D43"/>
      <c r="E43"/>
      <c r="G43" s="8"/>
      <c r="I43" s="1"/>
      <c r="J43"/>
      <c r="K43"/>
      <c r="L43"/>
      <c r="M43"/>
    </row>
    <row r="44" spans="1:13" ht="15" thickBot="1"/>
    <row r="45" spans="1:13" ht="129.9" customHeight="1" thickBot="1">
      <c r="A45" s="71" t="s">
        <v>51</v>
      </c>
      <c r="B45" s="72"/>
      <c r="C45" s="72"/>
      <c r="D45" s="72"/>
      <c r="E45" s="72"/>
      <c r="F45" s="72"/>
      <c r="G45" s="73"/>
      <c r="I45" s="1"/>
    </row>
    <row r="46" spans="1:13" ht="13.5" customHeight="1" thickBot="1">
      <c r="E46"/>
      <c r="F46" s="21"/>
      <c r="G46" s="21"/>
      <c r="I46" s="1"/>
    </row>
    <row r="47" spans="1:13">
      <c r="A47" s="83" t="s">
        <v>52</v>
      </c>
      <c r="B47" s="84"/>
      <c r="C47" s="84"/>
      <c r="D47" s="84"/>
      <c r="E47" s="84"/>
      <c r="F47" s="84"/>
      <c r="G47" s="85"/>
    </row>
    <row r="48" spans="1:13" ht="110.1" customHeight="1" thickBot="1">
      <c r="A48" s="74"/>
      <c r="B48" s="75"/>
      <c r="C48" s="75"/>
      <c r="D48" s="76"/>
      <c r="E48" s="77" t="s">
        <v>53</v>
      </c>
      <c r="F48" s="78"/>
      <c r="G48" s="79"/>
      <c r="H48" s="8"/>
      <c r="I48" s="1"/>
    </row>
    <row r="49" spans="1:11" ht="17.25" customHeight="1" thickBot="1">
      <c r="F49"/>
      <c r="G49"/>
      <c r="H49"/>
      <c r="I49" s="20"/>
    </row>
    <row r="50" spans="1:11" ht="54.9" customHeight="1" thickBot="1">
      <c r="A50" s="43" t="s">
        <v>54</v>
      </c>
      <c r="B50" s="95" t="s">
        <v>55</v>
      </c>
      <c r="C50" s="96"/>
      <c r="D50" s="96"/>
      <c r="E50" s="96"/>
      <c r="F50" s="96"/>
      <c r="G50" s="97"/>
      <c r="J50"/>
      <c r="K50"/>
    </row>
    <row r="51" spans="1:11" ht="18" customHeight="1">
      <c r="F51" s="21"/>
      <c r="G51" s="21"/>
      <c r="J51"/>
      <c r="K51"/>
    </row>
    <row r="52" spans="1:11" ht="15" customHeight="1">
      <c r="A52" s="98" t="s">
        <v>56</v>
      </c>
      <c r="B52" s="99"/>
      <c r="C52" s="99"/>
      <c r="D52" s="99"/>
      <c r="E52" s="99"/>
      <c r="F52" s="99"/>
      <c r="G52" s="100"/>
      <c r="J52"/>
      <c r="K52"/>
    </row>
    <row r="53" spans="1:11">
      <c r="J53"/>
      <c r="K53"/>
    </row>
    <row r="54" spans="1:11" ht="64.5" customHeight="1">
      <c r="J54"/>
      <c r="K54"/>
    </row>
    <row r="55" spans="1:11">
      <c r="J55"/>
      <c r="K55"/>
    </row>
    <row r="56" spans="1:11" ht="15" customHeight="1">
      <c r="J56"/>
      <c r="K56"/>
    </row>
    <row r="57" spans="1:11">
      <c r="E57"/>
      <c r="F57"/>
      <c r="G57"/>
    </row>
  </sheetData>
  <sheetProtection sheet="1" selectLockedCells="1" selectUnlockedCells="1"/>
  <mergeCells count="43">
    <mergeCell ref="D19:G19"/>
    <mergeCell ref="A5:G5"/>
    <mergeCell ref="A6:G6"/>
    <mergeCell ref="A7:G7"/>
    <mergeCell ref="A9:G9"/>
    <mergeCell ref="A11:A12"/>
    <mergeCell ref="B11:D11"/>
    <mergeCell ref="E11:G11"/>
    <mergeCell ref="C12:D12"/>
    <mergeCell ref="E12:G12"/>
    <mergeCell ref="D14:G14"/>
    <mergeCell ref="D15:G15"/>
    <mergeCell ref="D16:G16"/>
    <mergeCell ref="D17:G17"/>
    <mergeCell ref="D18:G18"/>
    <mergeCell ref="D34:G34"/>
    <mergeCell ref="D20:G20"/>
    <mergeCell ref="D21:G21"/>
    <mergeCell ref="D22:G22"/>
    <mergeCell ref="D23:G23"/>
    <mergeCell ref="D24:G24"/>
    <mergeCell ref="D25:G25"/>
    <mergeCell ref="D26:G26"/>
    <mergeCell ref="D27:G27"/>
    <mergeCell ref="D28:G28"/>
    <mergeCell ref="D29:G29"/>
    <mergeCell ref="D31:G33"/>
    <mergeCell ref="D30:G30"/>
    <mergeCell ref="D35:G35"/>
    <mergeCell ref="D36:G36"/>
    <mergeCell ref="D38:G38"/>
    <mergeCell ref="A40:C40"/>
    <mergeCell ref="A41:B41"/>
    <mergeCell ref="D41:G41"/>
    <mergeCell ref="B50:G50"/>
    <mergeCell ref="A52:G52"/>
    <mergeCell ref="A42:B42"/>
    <mergeCell ref="D42:F42"/>
    <mergeCell ref="A43:B43"/>
    <mergeCell ref="A45:G45"/>
    <mergeCell ref="A47:G47"/>
    <mergeCell ref="A48:D48"/>
    <mergeCell ref="E48:G48"/>
  </mergeCells>
  <pageMargins left="0.70866141732283472" right="0.70866141732283472" top="0.74803149606299213" bottom="0.74803149606299213" header="0.31496062992125984" footer="0.31496062992125984"/>
  <pageSetup paperSize="9" scale="5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5F4D0F8E9F8E74FAA934111D5062CCB" ma:contentTypeVersion="17" ma:contentTypeDescription="Opprett et nytt dokument." ma:contentTypeScope="" ma:versionID="f9f0d53d5604ccc39fbbbb5a64192f41">
  <xsd:schema xmlns:xsd="http://www.w3.org/2001/XMLSchema" xmlns:xs="http://www.w3.org/2001/XMLSchema" xmlns:p="http://schemas.microsoft.com/office/2006/metadata/properties" xmlns:ns2="1be51b6c-49d2-44c4-b824-afc84ace3b8f" xmlns:ns3="ba553164-b9d1-4c17-96fb-ffeb6e47192c" targetNamespace="http://schemas.microsoft.com/office/2006/metadata/properties" ma:root="true" ma:fieldsID="b4ceb4a43233e88d3cfd75a8a643e783" ns2:_="" ns3:_="">
    <xsd:import namespace="1be51b6c-49d2-44c4-b824-afc84ace3b8f"/>
    <xsd:import namespace="ba553164-b9d1-4c17-96fb-ffeb6e4719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51b6c-49d2-44c4-b824-afc84ace3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92c3bd9a-26a3-4ee9-bdab-dea02880390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553164-b9d1-4c17-96fb-ffeb6e47192c"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8a407aad-4a1a-40a2-af08-ae9525de60b1}" ma:internalName="TaxCatchAll" ma:showField="CatchAllData" ma:web="ba553164-b9d1-4c17-96fb-ffeb6e4719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e51b6c-49d2-44c4-b824-afc84ace3b8f">
      <Terms xmlns="http://schemas.microsoft.com/office/infopath/2007/PartnerControls"/>
    </lcf76f155ced4ddcb4097134ff3c332f>
    <TaxCatchAll xmlns="ba553164-b9d1-4c17-96fb-ffeb6e47192c" xsi:nil="true"/>
  </documentManagement>
</p:properties>
</file>

<file path=customXml/itemProps1.xml><?xml version="1.0" encoding="utf-8"?>
<ds:datastoreItem xmlns:ds="http://schemas.openxmlformats.org/officeDocument/2006/customXml" ds:itemID="{9AE3431A-667E-4F8E-85F9-E7F4C5EF4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51b6c-49d2-44c4-b824-afc84ace3b8f"/>
    <ds:schemaRef ds:uri="ba553164-b9d1-4c17-96fb-ffeb6e4719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96A1B5-CCC6-4CEA-A76F-5F119AF8F0D7}">
  <ds:schemaRefs>
    <ds:schemaRef ds:uri="http://schemas.microsoft.com/sharepoint/v3/contenttype/forms"/>
  </ds:schemaRefs>
</ds:datastoreItem>
</file>

<file path=customXml/itemProps3.xml><?xml version="1.0" encoding="utf-8"?>
<ds:datastoreItem xmlns:ds="http://schemas.openxmlformats.org/officeDocument/2006/customXml" ds:itemID="{534F4CC1-F081-4C0D-B49C-F8D881D58855}">
  <ds:schemaRefs>
    <ds:schemaRef ds:uri="http://schemas.microsoft.com/office/2006/metadata/properties"/>
    <ds:schemaRef ds:uri="http://schemas.microsoft.com/office/infopath/2007/PartnerControls"/>
    <ds:schemaRef ds:uri="1be51b6c-49d2-44c4-b824-afc84ace3b8f"/>
    <ds:schemaRef ds:uri="ba553164-b9d1-4c17-96fb-ffeb6e47192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Regnskapsrapport 2022 -Bokmål</vt:lpstr>
      <vt:lpstr>Rekneskapsrapport 2022 -Nynorsk</vt:lpstr>
      <vt:lpstr>EKSEMPEL</vt:lpstr>
      <vt:lpstr>EKSEMPEL!Utskriftsområde</vt:lpstr>
      <vt:lpstr>'Regnskapsrapport 2022 -Bokmål'!Utskriftsområde</vt:lpstr>
      <vt:lpstr>'Rekneskapsrapport 2022 -Nynorsk'!Utskriftsområde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Håkon Aleksander Leinonen</cp:lastModifiedBy>
  <cp:revision/>
  <dcterms:created xsi:type="dcterms:W3CDTF">2020-02-25T13:30:27Z</dcterms:created>
  <dcterms:modified xsi:type="dcterms:W3CDTF">2023-12-15T10:31:53Z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0x010100B5F4D0F8E9F8E74FAA934111D5062CCB</vt:lpwstr>
  </property>
  <property fmtid="{D5CDD505-2E9C-101B-9397-08002B2CF9AE}" pid="3" name="MediaServiceImageTags">
    <vt:lpwstr/>
  </property>
</Properties>
</file>